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sprep.sharepoint.com/sites/WRPSharedFolder/Shared Documents/WRP MERL/"/>
    </mc:Choice>
  </mc:AlternateContent>
  <xr:revisionPtr revIDLastSave="0" documentId="8_{1E6A66C3-06F9-4237-9032-65A557211C3F}" xr6:coauthVersionLast="47" xr6:coauthVersionMax="47" xr10:uidLastSave="{00000000-0000-0000-0000-000000000000}"/>
  <bookViews>
    <workbookView xWindow="-110" yWindow="-110" windowWidth="19420" windowHeight="10300" tabRatio="649" firstSheet="7" activeTab="7" xr2:uid="{495A71F0-791C-4940-86E8-F6BA8424B88A}"/>
  </bookViews>
  <sheets>
    <sheet name="Overview" sheetId="17" r:id="rId1"/>
    <sheet name="Definitions" sheetId="18" r:id="rId2"/>
    <sheet name="Headline_highlevel MERL Table" sheetId="12" r:id="rId3"/>
    <sheet name="Implementation Indicator summ" sheetId="14" r:id="rId4"/>
    <sheet name="Stories" sheetId="13" r:id="rId5"/>
    <sheet name="Implementation MERL Table" sheetId="15" r:id="rId6"/>
    <sheet name="Research Log" sheetId="16" r:id="rId7"/>
    <sheet name="Compendium of Indicators" sheetId="10" r:id="rId8"/>
    <sheet name="Baseline Data Collection &amp; Coor" sheetId="19" r:id="rId9"/>
  </sheets>
  <externalReferences>
    <externalReference r:id="rId10"/>
  </externalReferences>
  <definedNames>
    <definedName name="_xlnm._FilterDatabase" localSheetId="8" hidden="1">'Baseline Data Collection &amp; Coor'!$B$4:$F$4</definedName>
    <definedName name="_xlnm._FilterDatabase" localSheetId="7" hidden="1">'Compendium of Indicators'!$A$16:$P$117</definedName>
    <definedName name="_xlnm._FilterDatabase" localSheetId="2" hidden="1">'Headline_highlevel MERL Table'!$A$11:$H$44</definedName>
    <definedName name="_xlnm._FilterDatabase" localSheetId="5" hidden="1">'Implementation MERL Table'!$B$4:$L$117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5" l="1"/>
  <c r="G141" i="19"/>
  <c r="G142" i="19"/>
  <c r="G143" i="19"/>
  <c r="G135" i="19"/>
  <c r="G136" i="19"/>
  <c r="G137" i="19"/>
  <c r="G138" i="19"/>
  <c r="G139" i="19"/>
  <c r="G140" i="19"/>
  <c r="G133" i="19"/>
  <c r="G134" i="19"/>
  <c r="G132" i="19"/>
  <c r="G123" i="19"/>
  <c r="G124" i="19"/>
  <c r="G125" i="19"/>
  <c r="G126" i="19"/>
  <c r="G127" i="19"/>
  <c r="G128" i="19"/>
  <c r="G129" i="19"/>
  <c r="G130" i="19"/>
  <c r="G131" i="19"/>
  <c r="G122" i="19"/>
  <c r="G121" i="19"/>
  <c r="G120" i="19"/>
  <c r="G119" i="19"/>
  <c r="G118" i="19"/>
  <c r="G112" i="19" l="1"/>
  <c r="G113" i="19"/>
  <c r="G114" i="19"/>
  <c r="G115" i="19"/>
  <c r="G116" i="19"/>
  <c r="G111" i="19"/>
  <c r="G110" i="19"/>
  <c r="G109" i="19"/>
  <c r="G106" i="19"/>
  <c r="G107" i="19"/>
  <c r="G108" i="19"/>
  <c r="G101" i="19"/>
  <c r="G102" i="19"/>
  <c r="G103" i="19"/>
  <c r="G104" i="19"/>
  <c r="G105" i="19"/>
  <c r="G100" i="19"/>
  <c r="G99" i="19"/>
  <c r="G96" i="19"/>
  <c r="G97" i="19"/>
  <c r="G93" i="19"/>
  <c r="G94" i="19"/>
  <c r="G95" i="19"/>
  <c r="G91" i="19"/>
  <c r="G92" i="19"/>
  <c r="G90" i="19"/>
  <c r="G89" i="19"/>
  <c r="G86" i="19"/>
  <c r="G87" i="19"/>
  <c r="G88" i="19"/>
  <c r="G85" i="19"/>
  <c r="G84" i="19"/>
  <c r="G81" i="19"/>
  <c r="G82" i="19"/>
  <c r="G80" i="19"/>
  <c r="G79" i="19"/>
  <c r="G78" i="19"/>
  <c r="G77" i="19"/>
  <c r="G76" i="19"/>
  <c r="G75" i="19"/>
  <c r="G74" i="19"/>
  <c r="G73" i="19"/>
  <c r="G72" i="19"/>
  <c r="G71" i="19"/>
  <c r="G70" i="19"/>
  <c r="G69" i="19"/>
  <c r="G68" i="19"/>
  <c r="G66" i="19"/>
  <c r="G65" i="19"/>
  <c r="G64" i="19"/>
  <c r="G61" i="19"/>
  <c r="G60" i="19"/>
  <c r="G59" i="19"/>
  <c r="G58" i="19"/>
  <c r="G57" i="19"/>
  <c r="G56" i="19"/>
  <c r="G55" i="19"/>
  <c r="G54" i="19"/>
  <c r="G53" i="19"/>
  <c r="G52" i="19"/>
  <c r="G51" i="19"/>
  <c r="G50" i="19"/>
  <c r="G49" i="19"/>
  <c r="G48" i="19"/>
  <c r="G46" i="19"/>
  <c r="G45" i="19"/>
  <c r="G44" i="19"/>
  <c r="G43" i="19"/>
  <c r="G42" i="19"/>
  <c r="G41" i="19"/>
  <c r="G40" i="19"/>
  <c r="G39" i="19"/>
  <c r="G38" i="19"/>
  <c r="G37" i="19"/>
  <c r="G36" i="19"/>
  <c r="G35" i="19"/>
  <c r="G34" i="19"/>
  <c r="G33" i="19"/>
  <c r="G32" i="19"/>
  <c r="G31" i="19"/>
  <c r="G30" i="19"/>
  <c r="G29" i="19"/>
  <c r="G28" i="19"/>
  <c r="G27" i="19"/>
  <c r="G25" i="19"/>
  <c r="G24" i="19"/>
  <c r="G23" i="19"/>
  <c r="G22" i="19"/>
  <c r="G21" i="19"/>
  <c r="G20" i="19"/>
  <c r="G19" i="19"/>
  <c r="G18" i="19"/>
  <c r="G17" i="19"/>
  <c r="G16" i="19"/>
  <c r="G15" i="19"/>
  <c r="G14" i="19"/>
  <c r="G13" i="19"/>
  <c r="G12" i="19"/>
  <c r="G11" i="19"/>
  <c r="G10" i="19"/>
  <c r="G9" i="19"/>
  <c r="G8" i="19"/>
  <c r="G7" i="19"/>
  <c r="G6" i="19"/>
  <c r="F116" i="19"/>
  <c r="F115" i="19"/>
  <c r="F114" i="19"/>
  <c r="F113" i="19"/>
  <c r="F112" i="19"/>
  <c r="F111" i="19"/>
  <c r="F110" i="19"/>
  <c r="F109" i="19"/>
  <c r="F108" i="19"/>
  <c r="F107" i="19"/>
  <c r="F106" i="19"/>
  <c r="F105" i="19"/>
  <c r="F104" i="19"/>
  <c r="F103" i="19"/>
  <c r="F102" i="19"/>
  <c r="F101" i="19"/>
  <c r="F100" i="19"/>
  <c r="F99" i="19"/>
  <c r="F97" i="19"/>
  <c r="F96" i="19"/>
  <c r="F95" i="19"/>
  <c r="F94" i="19"/>
  <c r="F93" i="19"/>
  <c r="F92" i="19"/>
  <c r="F91" i="19"/>
  <c r="F90" i="19"/>
  <c r="F89" i="19"/>
  <c r="F88" i="19"/>
  <c r="F87" i="19"/>
  <c r="F86" i="19"/>
  <c r="F85" i="19"/>
  <c r="F84" i="19"/>
  <c r="F82" i="19"/>
  <c r="F81" i="19"/>
  <c r="F80" i="19"/>
  <c r="F79" i="19"/>
  <c r="F78" i="19"/>
  <c r="F77" i="19"/>
  <c r="F76" i="19"/>
  <c r="F75" i="19"/>
  <c r="F74" i="19"/>
  <c r="F73" i="19"/>
  <c r="F72" i="19"/>
  <c r="F71" i="19"/>
  <c r="F70" i="19"/>
  <c r="F69" i="19"/>
  <c r="F68" i="19"/>
  <c r="F66" i="19"/>
  <c r="F65" i="19"/>
  <c r="F64" i="19"/>
  <c r="F63" i="19"/>
  <c r="F62" i="19"/>
  <c r="F61" i="19"/>
  <c r="F60" i="19"/>
  <c r="F59" i="19"/>
  <c r="F58" i="19"/>
  <c r="F57" i="19"/>
  <c r="F56" i="19"/>
  <c r="F55" i="19"/>
  <c r="F54" i="19"/>
  <c r="F53" i="19"/>
  <c r="F52" i="19"/>
  <c r="F51" i="19"/>
  <c r="F50" i="19"/>
  <c r="F49" i="19"/>
  <c r="F48" i="19"/>
  <c r="F46" i="19"/>
  <c r="F45" i="19"/>
  <c r="F44" i="19"/>
  <c r="F43" i="19"/>
  <c r="F42" i="19"/>
  <c r="F41" i="19"/>
  <c r="F40" i="19"/>
  <c r="F39" i="19"/>
  <c r="F38" i="19"/>
  <c r="F37" i="19"/>
  <c r="F36" i="19"/>
  <c r="F35" i="19"/>
  <c r="F34" i="19"/>
  <c r="F33" i="19"/>
  <c r="F32" i="19"/>
  <c r="F31" i="19"/>
  <c r="F30" i="19"/>
  <c r="F29" i="19"/>
  <c r="F28" i="19"/>
  <c r="F27" i="19"/>
  <c r="F25" i="19"/>
  <c r="F24" i="19"/>
  <c r="F23" i="19"/>
  <c r="F22" i="19"/>
  <c r="F21" i="19"/>
  <c r="F20" i="19"/>
  <c r="F19" i="19"/>
  <c r="F18" i="19"/>
  <c r="F17" i="19"/>
  <c r="F16" i="19"/>
  <c r="F15" i="19"/>
  <c r="F14" i="19"/>
  <c r="F13" i="19"/>
  <c r="F12" i="19"/>
  <c r="F11" i="19"/>
  <c r="F10" i="19"/>
  <c r="F9" i="19"/>
  <c r="F8" i="19"/>
  <c r="F7" i="19"/>
  <c r="F6" i="19"/>
  <c r="A51" i="17"/>
  <c r="D12" i="14"/>
  <c r="O77" i="10"/>
  <c r="P122" i="10"/>
  <c r="P121" i="10"/>
  <c r="P120" i="10"/>
  <c r="A6" i="10"/>
  <c r="F10" i="15"/>
  <c r="P123" i="10" l="1"/>
  <c r="F110" i="15"/>
  <c r="F12" i="15"/>
  <c r="A26" i="10"/>
  <c r="F19" i="15"/>
  <c r="B26" i="10" s="1"/>
  <c r="B117" i="10"/>
  <c r="B116" i="10"/>
  <c r="B115" i="10"/>
  <c r="B114" i="10"/>
  <c r="B113" i="10"/>
  <c r="B112" i="10"/>
  <c r="B111" i="10"/>
  <c r="B110" i="10"/>
  <c r="B109" i="10"/>
  <c r="B108" i="10"/>
  <c r="B107" i="10"/>
  <c r="B106" i="10"/>
  <c r="A107" i="10"/>
  <c r="A108" i="10"/>
  <c r="A109" i="10"/>
  <c r="A110" i="10"/>
  <c r="A111" i="10"/>
  <c r="A112" i="10"/>
  <c r="A113" i="10"/>
  <c r="A114" i="10"/>
  <c r="A115" i="10"/>
  <c r="A116" i="10"/>
  <c r="A117" i="10"/>
  <c r="A106" i="10"/>
  <c r="B105" i="10"/>
  <c r="B104" i="10"/>
  <c r="B103" i="10"/>
  <c r="B102" i="10"/>
  <c r="B101" i="10"/>
  <c r="B100" i="10"/>
  <c r="B99" i="10"/>
  <c r="B98" i="10"/>
  <c r="B97" i="10"/>
  <c r="B96" i="10"/>
  <c r="A97" i="10"/>
  <c r="A98" i="10"/>
  <c r="A99" i="10"/>
  <c r="A100" i="10"/>
  <c r="A101" i="10"/>
  <c r="A102" i="10"/>
  <c r="A103" i="10"/>
  <c r="A104" i="10"/>
  <c r="A105" i="10"/>
  <c r="A96" i="10"/>
  <c r="B95" i="10"/>
  <c r="B94" i="10"/>
  <c r="B93" i="10"/>
  <c r="A94" i="10"/>
  <c r="A95" i="10"/>
  <c r="A93" i="10"/>
  <c r="B92" i="10"/>
  <c r="B91" i="10"/>
  <c r="A92" i="10"/>
  <c r="A91" i="10"/>
  <c r="A86" i="10"/>
  <c r="A87" i="10"/>
  <c r="A88" i="10"/>
  <c r="A89" i="10"/>
  <c r="A90" i="10"/>
  <c r="A85" i="10"/>
  <c r="A77" i="10"/>
  <c r="A78" i="10"/>
  <c r="A79" i="10"/>
  <c r="A80" i="10"/>
  <c r="A81" i="10"/>
  <c r="A82" i="10"/>
  <c r="A83" i="10"/>
  <c r="A84" i="10"/>
  <c r="A76" i="10"/>
  <c r="A71" i="10"/>
  <c r="A72" i="10"/>
  <c r="A73" i="10"/>
  <c r="A74" i="10"/>
  <c r="A75" i="10"/>
  <c r="A70" i="10"/>
  <c r="A69" i="10"/>
  <c r="A65" i="10"/>
  <c r="A66" i="10"/>
  <c r="A67" i="10"/>
  <c r="A68" i="10"/>
  <c r="A64" i="10"/>
  <c r="A57" i="10"/>
  <c r="A58" i="10"/>
  <c r="A59" i="10"/>
  <c r="A60" i="10"/>
  <c r="A61" i="10"/>
  <c r="A62" i="10"/>
  <c r="A63" i="10"/>
  <c r="A56" i="10"/>
  <c r="A50" i="10"/>
  <c r="A51" i="10"/>
  <c r="A52" i="10"/>
  <c r="A53" i="10"/>
  <c r="A54" i="10"/>
  <c r="A55" i="10"/>
  <c r="A49" i="10"/>
  <c r="A48" i="10"/>
  <c r="A45" i="10"/>
  <c r="A46" i="10"/>
  <c r="A47" i="10"/>
  <c r="A44" i="10"/>
  <c r="A42" i="10"/>
  <c r="A43" i="10"/>
  <c r="A41" i="10"/>
  <c r="A40" i="10"/>
  <c r="A39" i="10"/>
  <c r="A38" i="10"/>
  <c r="A37" i="10"/>
  <c r="A36" i="10"/>
  <c r="A35" i="10"/>
  <c r="A29" i="10"/>
  <c r="A30" i="10"/>
  <c r="A31" i="10"/>
  <c r="A32" i="10"/>
  <c r="A33" i="10"/>
  <c r="A34" i="10"/>
  <c r="A28" i="10"/>
  <c r="A27" i="10"/>
  <c r="A25" i="10"/>
  <c r="A24" i="10"/>
  <c r="A18" i="10"/>
  <c r="A19" i="10"/>
  <c r="A20" i="10"/>
  <c r="A21" i="10"/>
  <c r="A22" i="10"/>
  <c r="A23" i="10"/>
  <c r="A17" i="10"/>
  <c r="F74" i="15"/>
  <c r="F52" i="15"/>
  <c r="B37" i="10" s="1"/>
  <c r="L116" i="15" l="1"/>
  <c r="L117" i="15"/>
  <c r="L112" i="15"/>
  <c r="L113" i="15"/>
  <c r="L114" i="15"/>
  <c r="L115" i="15"/>
  <c r="L111" i="15"/>
  <c r="L109" i="15"/>
  <c r="L110" i="15"/>
  <c r="L106" i="15"/>
  <c r="L107" i="15"/>
  <c r="L108" i="15"/>
  <c r="L104" i="15"/>
  <c r="L105" i="15"/>
  <c r="L103" i="15"/>
  <c r="L101" i="15"/>
  <c r="L102" i="15"/>
  <c r="L100" i="15"/>
  <c r="L98" i="15"/>
  <c r="L95" i="15"/>
  <c r="L96" i="15"/>
  <c r="L97" i="15"/>
  <c r="L93" i="15"/>
  <c r="L94" i="15"/>
  <c r="L91" i="15"/>
  <c r="L92" i="15"/>
  <c r="L90" i="15"/>
  <c r="L88" i="15"/>
  <c r="L89" i="15"/>
  <c r="L86" i="15"/>
  <c r="L87" i="15"/>
  <c r="L85" i="15"/>
  <c r="L81" i="15"/>
  <c r="L82" i="15"/>
  <c r="L83" i="15"/>
  <c r="L79" i="15"/>
  <c r="L80" i="15"/>
  <c r="L76" i="15"/>
  <c r="L77" i="15"/>
  <c r="L78" i="15"/>
  <c r="L74" i="15"/>
  <c r="L75" i="15"/>
  <c r="L73" i="15"/>
  <c r="L70" i="15"/>
  <c r="L71" i="15"/>
  <c r="L72" i="15"/>
  <c r="L69" i="15"/>
  <c r="L67" i="15"/>
  <c r="L65" i="15"/>
  <c r="L66" i="15"/>
  <c r="L63" i="15"/>
  <c r="L64" i="15"/>
  <c r="L62" i="15"/>
  <c r="L61" i="15"/>
  <c r="L58" i="15"/>
  <c r="L59" i="15"/>
  <c r="L60" i="15"/>
  <c r="L56" i="15"/>
  <c r="L57" i="15"/>
  <c r="L55" i="15"/>
  <c r="L53" i="15"/>
  <c r="L54" i="15"/>
  <c r="L51" i="15"/>
  <c r="L52" i="15"/>
  <c r="L50" i="15"/>
  <c r="L49" i="15"/>
  <c r="L47" i="15"/>
  <c r="L44" i="15"/>
  <c r="L45" i="15"/>
  <c r="L46" i="15"/>
  <c r="L42" i="15"/>
  <c r="L43" i="15"/>
  <c r="L41" i="15"/>
  <c r="L40" i="15"/>
  <c r="L37" i="15"/>
  <c r="L38" i="15"/>
  <c r="L39" i="15"/>
  <c r="L36" i="15"/>
  <c r="L29" i="15"/>
  <c r="L30" i="15"/>
  <c r="L31" i="15"/>
  <c r="L32" i="15"/>
  <c r="L33" i="15"/>
  <c r="L34" i="15"/>
  <c r="L35" i="15"/>
  <c r="L28" i="15"/>
  <c r="L25" i="15"/>
  <c r="L26" i="15"/>
  <c r="L23" i="15"/>
  <c r="L24" i="15"/>
  <c r="L22" i="15"/>
  <c r="L21" i="15"/>
  <c r="L19" i="15"/>
  <c r="L20" i="15"/>
  <c r="L11" i="15"/>
  <c r="L12" i="15"/>
  <c r="L13" i="15"/>
  <c r="L14" i="15"/>
  <c r="L15" i="15"/>
  <c r="L16" i="15"/>
  <c r="L17" i="15"/>
  <c r="L18" i="15"/>
  <c r="L9" i="15"/>
  <c r="L10" i="15"/>
  <c r="L8" i="15"/>
  <c r="L7" i="15"/>
  <c r="H34" i="12"/>
  <c r="H35" i="12"/>
  <c r="H36" i="12"/>
  <c r="H37" i="12"/>
  <c r="H38" i="12"/>
  <c r="H39" i="12"/>
  <c r="H40" i="12"/>
  <c r="H41" i="12"/>
  <c r="H42" i="12"/>
  <c r="H43" i="12"/>
  <c r="H44" i="12"/>
  <c r="H33" i="12"/>
  <c r="H15" i="12"/>
  <c r="H18" i="12"/>
  <c r="H19" i="12"/>
  <c r="H20" i="12"/>
  <c r="H22" i="12"/>
  <c r="H24" i="12"/>
  <c r="H25" i="12"/>
  <c r="H26" i="12"/>
  <c r="H27" i="12"/>
  <c r="H28" i="12"/>
  <c r="H29" i="12"/>
  <c r="H30" i="12"/>
  <c r="H31" i="12"/>
  <c r="H14" i="12"/>
  <c r="F70" i="15"/>
  <c r="F54" i="15"/>
  <c r="B35" i="10" s="1"/>
  <c r="F35" i="15"/>
  <c r="B30" i="10" s="1"/>
  <c r="F59" i="15"/>
  <c r="F30" i="15"/>
  <c r="B20" i="10"/>
  <c r="F50" i="15"/>
  <c r="F117" i="15"/>
  <c r="B90" i="10" s="1"/>
  <c r="F67" i="15"/>
  <c r="B68" i="10" s="1"/>
  <c r="F113" i="15"/>
  <c r="B86" i="10" s="1"/>
  <c r="F114" i="15"/>
  <c r="B87" i="10" s="1"/>
  <c r="F115" i="15"/>
  <c r="B88" i="10" s="1"/>
  <c r="F116" i="15"/>
  <c r="B89" i="10" s="1"/>
  <c r="F112" i="15"/>
  <c r="B85" i="10" s="1"/>
  <c r="F101" i="15"/>
  <c r="F102" i="15"/>
  <c r="F103" i="15"/>
  <c r="B44" i="10" s="1"/>
  <c r="F104" i="15"/>
  <c r="B45" i="10" s="1"/>
  <c r="F105" i="15"/>
  <c r="B46" i="10" s="1"/>
  <c r="F106" i="15"/>
  <c r="B47" i="10" s="1"/>
  <c r="F107" i="15"/>
  <c r="F108" i="15"/>
  <c r="B48" i="10" s="1"/>
  <c r="F109" i="15"/>
  <c r="F100" i="15"/>
  <c r="F86" i="15"/>
  <c r="F87" i="15"/>
  <c r="B41" i="10" s="1"/>
  <c r="F88" i="15"/>
  <c r="B42" i="10" s="1"/>
  <c r="F89" i="15"/>
  <c r="B43" i="10" s="1"/>
  <c r="F91" i="15"/>
  <c r="B76" i="10" s="1"/>
  <c r="F92" i="15"/>
  <c r="B77" i="10" s="1"/>
  <c r="F93" i="15"/>
  <c r="B78" i="10" s="1"/>
  <c r="F94" i="15"/>
  <c r="B79" i="10" s="1"/>
  <c r="F95" i="15"/>
  <c r="B80" i="10" s="1"/>
  <c r="F96" i="15"/>
  <c r="B81" i="10" s="1"/>
  <c r="F97" i="15"/>
  <c r="B82" i="10" s="1"/>
  <c r="F98" i="15"/>
  <c r="B83" i="10" s="1"/>
  <c r="F111" i="15"/>
  <c r="B84" i="10" s="1"/>
  <c r="F85" i="15"/>
  <c r="B40" i="10" s="1"/>
  <c r="F80" i="15"/>
  <c r="B71" i="10" s="1"/>
  <c r="F81" i="15"/>
  <c r="B72" i="10" s="1"/>
  <c r="F82" i="15"/>
  <c r="B73" i="10" s="1"/>
  <c r="F83" i="15"/>
  <c r="B74" i="10" s="1"/>
  <c r="F90" i="15"/>
  <c r="B75" i="10" s="1"/>
  <c r="F79" i="15"/>
  <c r="B70" i="10" s="1"/>
  <c r="F71" i="15"/>
  <c r="F72" i="15"/>
  <c r="B38" i="10" s="1"/>
  <c r="F73" i="15"/>
  <c r="F75" i="15"/>
  <c r="F76" i="15"/>
  <c r="F77" i="15"/>
  <c r="F69" i="15"/>
  <c r="B36" i="10" s="1"/>
  <c r="F64" i="15"/>
  <c r="B65" i="10" s="1"/>
  <c r="F65" i="15"/>
  <c r="B66" i="10" s="1"/>
  <c r="F66" i="15"/>
  <c r="B67" i="10" s="1"/>
  <c r="F78" i="15"/>
  <c r="B69" i="10" s="1"/>
  <c r="F63" i="15"/>
  <c r="B64" i="10" s="1"/>
  <c r="F51" i="15"/>
  <c r="B39" i="10" s="1"/>
  <c r="F53" i="15"/>
  <c r="F55" i="15"/>
  <c r="F56" i="15"/>
  <c r="F57" i="15"/>
  <c r="F58" i="15"/>
  <c r="F60" i="15"/>
  <c r="F61" i="15"/>
  <c r="F49" i="15"/>
  <c r="F41" i="15"/>
  <c r="B56" i="10" s="1"/>
  <c r="F42" i="15"/>
  <c r="B57" i="10" s="1"/>
  <c r="F43" i="15"/>
  <c r="B58" i="10" s="1"/>
  <c r="F44" i="15"/>
  <c r="B59" i="10" s="1"/>
  <c r="F45" i="15"/>
  <c r="B60" i="10" s="1"/>
  <c r="F46" i="15"/>
  <c r="B61" i="10" s="1"/>
  <c r="F47" i="15"/>
  <c r="B62" i="10" s="1"/>
  <c r="F62" i="15"/>
  <c r="B63" i="10" s="1"/>
  <c r="F34" i="15"/>
  <c r="B29" i="10" s="1"/>
  <c r="B31" i="10"/>
  <c r="F37" i="15"/>
  <c r="B32" i="10" s="1"/>
  <c r="F38" i="15"/>
  <c r="B33" i="10" s="1"/>
  <c r="F39" i="15"/>
  <c r="B34" i="10" s="1"/>
  <c r="F29" i="15"/>
  <c r="F31" i="15"/>
  <c r="F32" i="15"/>
  <c r="F33" i="15"/>
  <c r="B28" i="10" s="1"/>
  <c r="F28" i="15"/>
  <c r="B27" i="10" s="1"/>
  <c r="F22" i="15"/>
  <c r="B50" i="10" s="1"/>
  <c r="F23" i="15"/>
  <c r="B51" i="10" s="1"/>
  <c r="F24" i="15"/>
  <c r="B52" i="10" s="1"/>
  <c r="F25" i="15"/>
  <c r="B53" i="10" s="1"/>
  <c r="F26" i="15"/>
  <c r="B54" i="10" s="1"/>
  <c r="F40" i="15"/>
  <c r="B55" i="10" s="1"/>
  <c r="F21" i="15"/>
  <c r="B49" i="10" s="1"/>
  <c r="F18" i="15"/>
  <c r="B25" i="10" s="1"/>
  <c r="F17" i="15"/>
  <c r="F20" i="15"/>
  <c r="F8" i="15"/>
  <c r="B18" i="10" s="1"/>
  <c r="F9" i="15"/>
  <c r="B19" i="10" s="1"/>
  <c r="F14" i="15"/>
  <c r="F11" i="15"/>
  <c r="B21" i="10" s="1"/>
  <c r="B22" i="10"/>
  <c r="F13" i="15"/>
  <c r="B23" i="10" s="1"/>
  <c r="F15" i="15"/>
  <c r="F16" i="15"/>
  <c r="B24" i="10" s="1"/>
  <c r="F7" i="15"/>
  <c r="B1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tc={7A5C7C66-F9AD-4BE8-918C-D71D10FB7EE2}</author>
  </authors>
  <commentList>
    <comment ref="D33" authorId="0" shapeId="0" xr:uid="{7A5C7C66-F9AD-4BE8-918C-D71D10FB7EE2}">
      <text>
        <t>[Threaded comment]
Your version of Excel allows you to read this threaded comment; however, any edits to it will get removed if the file is opened in a newer version of Excel. Learn more: https://go.microsoft.com/fwlink/?linkid=870924
Comment:
    (EW4ALL O4.4.3)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tc={A9632082-ECD9-4281-9F19-F3E2A82B1722}</author>
    <author>tc={83DA280C-41D6-4B11-AF66-C21D6BB8ACB3}</author>
    <author>tc={664555A8-791F-4E1F-A31B-BB9E652A4BFB}</author>
    <author>tc={436EE3EC-0308-4072-AE50-C052A6660CA1}</author>
    <author>tc={1C49E898-981C-4FB1-9ED9-DA6632494A18}</author>
    <author>tc={468F695B-A759-4838-9974-C65D69EEB91C}</author>
    <author>tc={C2012CA6-F1FC-4EFC-9AB4-630F744DB24C}</author>
    <author>tc={C3AD8251-5539-4C48-8980-A1181DB27997}</author>
    <author>tc={512E370F-25AF-4A16-9185-0A87D47D712C}</author>
  </authors>
  <commentList>
    <comment ref="J8" authorId="0" shapeId="0" xr:uid="{A9632082-ECD9-4281-9F19-F3E2A82B1722}">
      <text>
        <t>[Threaded comment]
Your version of Excel allows you to read this threaded comment; however, any edits to it will get removed if the file is opened in a newer version of Excel. Learn more: https://go.microsoft.com/fwlink/?linkid=870924
Comment:
    '5 Asset Management positions established in Pacific NMHS or regional agencies and filled by 2029</t>
      </text>
    </comment>
    <comment ref="J14" authorId="1" shapeId="0" xr:uid="{83DA280C-41D6-4B11-AF66-C21D6BB8ACB3}">
      <text>
        <t xml:space="preserve">[Threaded comment]
Your version of Excel allows you to read this threaded comment; however, any edits to it will get removed if the file is opened in a newer version of Excel. Learn more: https://go.microsoft.com/fwlink/?linkid=870924
Comment:
    National hydrology diagnostic assessments
Tokelau coastal inundation data collection by December 2025
Marshall Islands lidar survey by December 2026
AWS diagnostic assessment/audit
Map river catchments and rainfall patterns to identify high-priority monitoring sites.
regional radar coverage assessment 
priority maritime routes and open sea areas for buoy deployment.
Tide gauge station diagnostic assessments
Priority balloon launch site studies and assessments
NMHS staffing workforce needs assessment
Financing investment facility feasibility study
'- Participatory risk assessments and mapping of diverse groups, including intersectional analysis of risk 
- GEDSI hazard impacts, vulnerabilities and capacities analysis 
- Evidence-based GEDSI analysis completed
- Traditional knowledge hydromet indicators identified and correllated with modern science
- employee surveys (biannual)
- </t>
      </text>
    </comment>
    <comment ref="J50" authorId="2" shapeId="0" xr:uid="{664555A8-791F-4E1F-A31B-BB9E652A4BFB}">
      <text>
        <t>[Threaded comment]
Your version of Excel allows you to read this threaded comment; however, any edits to it will get removed if the file is opened in a newer version of Excel. Learn more: https://go.microsoft.com/fwlink/?linkid=870924
Comment:
    [Not including any national ones at this stage]</t>
      </text>
    </comment>
    <comment ref="F52" authorId="3" shapeId="0" xr:uid="{436EE3EC-0308-4072-AE50-C052A6660CA1}">
      <text>
        <t>[Threaded comment]
Your version of Excel allows you to read this threaded comment; however, any edits to it will get removed if the file is opened in a newer version of Excel. Learn more: https://go.microsoft.com/fwlink/?linkid=870924
Comment:
    Should this be in this KRA or in KRA 4 only?</t>
      </text>
    </comment>
    <comment ref="F79" authorId="4" shapeId="0" xr:uid="{1C49E898-981C-4FB1-9ED9-DA6632494A18}">
      <text>
        <t>[Threaded comment]
Your version of Excel allows you to read this threaded comment; however, any edits to it will get removed if the file is opened in a newer version of Excel. Learn more: https://go.microsoft.com/fwlink/?linkid=870924
Comment:
    May need to build a likert scale</t>
      </text>
    </comment>
    <comment ref="F82" authorId="5" shapeId="0" xr:uid="{468F695B-A759-4838-9974-C65D69EEB91C}">
      <text>
        <t>[Threaded comment]
Your version of Excel allows you to read this threaded comment; however, any edits to it will get removed if the file is opened in a newer version of Excel. Learn more: https://go.microsoft.com/fwlink/?linkid=870924
Comment:
    E.g. aviation, shipping, etc. If these forecasts are being verified/improving, general forecasting also improving</t>
      </text>
    </comment>
    <comment ref="F83" authorId="6" shapeId="0" xr:uid="{C2012CA6-F1FC-4EFC-9AB4-630F744DB24C}">
      <text>
        <t xml:space="preserve">[Threaded comment]
Your version of Excel allows you to read this threaded comment; however, any edits to it will get removed if the file is opened in a newer version of Excel. Learn more: https://go.microsoft.com/fwlink/?linkid=870924
Comment:
    POD, FAR, and CSI - Glossary of Meteorology </t>
      </text>
    </comment>
    <comment ref="F110" authorId="7" shapeId="0" xr:uid="{C3AD8251-5539-4C48-8980-A1181DB27997}">
      <text>
        <t>[Threaded comment]
Your version of Excel allows you to read this threaded comment; however, any edits to it will get removed if the file is opened in a newer version of Excel. Learn more: https://go.microsoft.com/fwlink/?linkid=870924
Comment:
    Error!!!!</t>
      </text>
    </comment>
    <comment ref="F114" authorId="8" shapeId="0" xr:uid="{512E370F-25AF-4A16-9185-0A87D47D712C}">
      <text>
        <t>[Threaded comment]
Your version of Excel allows you to read this threaded comment; however, any edits to it will get removed if the file is opened in a newer version of Excel. Learn more: https://go.microsoft.com/fwlink/?linkid=870924
Comment:
    EW4ALL indicator, doesn’t really deal with multi-hazard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tc={95AD4D85-AB35-4229-AB4B-BC5CAD52D4C9}</author>
    <author>tc={07622B90-DF61-4F62-8256-EB6A62B1F9A3}</author>
    <author>tc={6F87BDF3-6308-43D4-9399-1290387ED501}</author>
    <author>tc={2D78D950-AE6D-4254-AA2B-58436F9FAB9A}</author>
    <author>tc={D3D213D8-3827-4047-A7FA-536BF0748820}</author>
    <author>tc={3CAA1655-3978-48D2-BB25-E30837331EE0}</author>
  </authors>
  <commentList>
    <comment ref="G22" authorId="0" shapeId="0" xr:uid="{95AD4D85-AB35-4229-AB4B-BC5CAD52D4C9}">
      <text>
        <t>[Threaded comment]
Your version of Excel allows you to read this threaded comment; however, any edits to it will get removed if the file is opened in a newer version of Excel. Learn more: https://go.microsoft.com/fwlink/?linkid=870924
Comment:
    Cook Islands, Fiji, FSM, Kiribati, Nauru, Niue, Palau, PNG, RMI, Samoa, Solomon Islands, Tokelau, Tonga, Tuvalu, Vanuatu</t>
      </text>
    </comment>
    <comment ref="F78" authorId="1" shapeId="0" xr:uid="{07622B90-DF61-4F62-8256-EB6A62B1F9A3}">
      <text>
        <t>[Threaded comment]
Your version of Excel allows you to read this threaded comment; however, any edits to it will get removed if the file is opened in a newer version of Excel. Learn more: https://go.microsoft.com/fwlink/?linkid=870924
Comment:
    May need to build a likert scale</t>
      </text>
    </comment>
    <comment ref="F81" authorId="2" shapeId="0" xr:uid="{6F87BDF3-6308-43D4-9399-1290387ED501}">
      <text>
        <t>[Threaded comment]
Your version of Excel allows you to read this threaded comment; however, any edits to it will get removed if the file is opened in a newer version of Excel. Learn more: https://go.microsoft.com/fwlink/?linkid=870924
Comment:
    E.g. aviation, shipping, etc. If these forecasts are being verified/improving, general forecasting also improving</t>
      </text>
    </comment>
    <comment ref="F82" authorId="3" shapeId="0" xr:uid="{2D78D950-AE6D-4254-AA2B-58436F9FAB9A}">
      <text>
        <t xml:space="preserve">[Threaded comment]
Your version of Excel allows you to read this threaded comment; however, any edits to it will get removed if the file is opened in a newer version of Excel. Learn more: https://go.microsoft.com/fwlink/?linkid=870924
Comment:
    POD, FAR, and CSI - Glossary of Meteorology </t>
      </text>
    </comment>
    <comment ref="F109" authorId="4" shapeId="0" xr:uid="{D3D213D8-3827-4047-A7FA-536BF0748820}">
      <text>
        <t>[Threaded comment]
Your version of Excel allows you to read this threaded comment; however, any edits to it will get removed if the file is opened in a newer version of Excel. Learn more: https://go.microsoft.com/fwlink/?linkid=870924
Comment:
    Error!!!!</t>
      </text>
    </comment>
    <comment ref="F113" authorId="5" shapeId="0" xr:uid="{3CAA1655-3978-48D2-BB25-E30837331EE0}">
      <text>
        <t>[Threaded comment]
Your version of Excel allows you to read this threaded comment; however, any edits to it will get removed if the file is opened in a newer version of Excel. Learn more: https://go.microsoft.com/fwlink/?linkid=870924
Comment:
    EW4ALL indicator, doesn’t really deal with multi-hazard</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<sst xmlns="http://schemas.openxmlformats.org/spreadsheetml/2006/main" count="3165" uniqueCount="1657">
  <si>
    <t>Monitoring, Evaluation, Research and Learning (MERL) Tables - Overview</t>
  </si>
  <si>
    <t>Overview/Instructions on how to navigate and use the WRP MERL Tables</t>
  </si>
  <si>
    <t>Note: The MERL Tables are only to be updated by the WRP MERLA Officer, and provide guidance to the WRP PMU, executing agencies and NMHS.</t>
  </si>
  <si>
    <t xml:space="preserve">The MERL Tables consist of: </t>
  </si>
  <si>
    <t>Summary of implimentation indicators</t>
  </si>
  <si>
    <t>-</t>
  </si>
  <si>
    <t>a list of all quantitative implementation indicators (A &amp; B). If any changes to the wording of the indicators are required - please change here - other tabs are linked.</t>
  </si>
  <si>
    <t>Research Log</t>
  </si>
  <si>
    <t>a log/register of all WRP research and longitudinal data sets. All research is to be approved by the PIETR panel.</t>
  </si>
  <si>
    <t>Compendium of Indicators</t>
  </si>
  <si>
    <t>a concise and comprehensive collection/dictionary of all WRP headline, high-level and implementation indicators. It aims to assist with collective understanding of what and how each indicator is collecting, and analysing data; and where indicators are aligned with regional and global frameworks to streamline and draw on existing available data.</t>
  </si>
  <si>
    <t xml:space="preserve">Indicators are categorised as follows: </t>
  </si>
  <si>
    <t>A1-A32</t>
  </si>
  <si>
    <t>Output level indicators</t>
  </si>
  <si>
    <r>
      <t xml:space="preserve">Implementation Indicators' </t>
    </r>
    <r>
      <rPr>
        <sz val="11"/>
        <color theme="1"/>
        <rFont val="Aptos Narrow"/>
        <family val="2"/>
        <scheme val="minor"/>
      </rPr>
      <t>are WRP's output and intermediate outcome indicators</t>
    </r>
  </si>
  <si>
    <t>B1-B42</t>
  </si>
  <si>
    <t>Intermediate outcome level indicators</t>
  </si>
  <si>
    <t>C1-C15</t>
  </si>
  <si>
    <t>Outcome level indicators</t>
  </si>
  <si>
    <r>
      <rPr>
        <b/>
        <sz val="11"/>
        <color theme="1"/>
        <rFont val="Aptos Narrow"/>
        <family val="2"/>
        <scheme val="minor"/>
      </rPr>
      <t>Headline and High-Level Indicators</t>
    </r>
    <r>
      <rPr>
        <sz val="11"/>
        <color theme="1"/>
        <rFont val="Aptos Narrow"/>
        <family val="2"/>
        <scheme val="minor"/>
      </rPr>
      <t xml:space="preserve"> are WRP's outcome and impact indicators</t>
    </r>
  </si>
  <si>
    <t>D1-D12</t>
  </si>
  <si>
    <t>Impact level indicators</t>
  </si>
  <si>
    <t xml:space="preserve">All Indicators have been categorised for roll-out as follows: </t>
  </si>
  <si>
    <t>A</t>
  </si>
  <si>
    <t xml:space="preserve">Approved indicators for immediate use; </t>
  </si>
  <si>
    <t>B</t>
  </si>
  <si>
    <t xml:space="preserve">Draft indicators, to be finalised and incorporated as part of a specific WRP-related project/activity; </t>
  </si>
  <si>
    <t>C</t>
  </si>
  <si>
    <t>Draft indicators to be introduced as the tools and mechanisms to collect data are developed with other MHEWS stakeholders</t>
  </si>
  <si>
    <r>
      <t xml:space="preserve">As at </t>
    </r>
    <r>
      <rPr>
        <b/>
        <sz val="11"/>
        <rFont val="Aptos Narrow"/>
        <family val="2"/>
        <scheme val="minor"/>
      </rPr>
      <t>February 2026</t>
    </r>
    <r>
      <rPr>
        <sz val="11"/>
        <rFont val="Aptos Narrow"/>
        <family val="2"/>
        <scheme val="minor"/>
      </rPr>
      <t xml:space="preserve">, there are a total of: </t>
    </r>
  </si>
  <si>
    <t>implementation indicators (A &amp; B only) in total</t>
  </si>
  <si>
    <t>high level and headline indicators (C &amp; D only) in total</t>
  </si>
  <si>
    <t>WRP indicators in total (A, B, C, D)</t>
  </si>
  <si>
    <t>The 101 WRP indicators, are broken down against the following colour coding:</t>
  </si>
  <si>
    <r>
      <t>Headline indicators</t>
    </r>
    <r>
      <rPr>
        <i/>
        <sz val="11"/>
        <color theme="1"/>
        <rFont val="Aptos Narrow"/>
        <family val="2"/>
        <scheme val="minor"/>
      </rPr>
      <t xml:space="preserve"> (to be publicly available on the Pacific Partner Coordination Mechanism Dashboard)</t>
    </r>
  </si>
  <si>
    <t>GEDSI specific indicators</t>
  </si>
  <si>
    <t>GEDSI disaggregated indicators</t>
  </si>
  <si>
    <t>set implementation indicators that have been used across multiple outputs</t>
  </si>
  <si>
    <t xml:space="preserve">Indicators in green font are 'Uncertain Indicators / Tentative' and require further information before approval. Note the majority of tentative indicators are in KRA6 whose activities are yet to be determined. </t>
  </si>
  <si>
    <t>Specifically, KRA 6 activities that are yet to be determined are in green font and highlighted green</t>
  </si>
  <si>
    <t>Monitoring, Evaluation, Research and Learning (MERL) - Key Definitions</t>
  </si>
  <si>
    <t>Term</t>
  </si>
  <si>
    <t>Definition</t>
  </si>
  <si>
    <t>Example/s</t>
  </si>
  <si>
    <t>Pacific-led</t>
  </si>
  <si>
    <t xml:space="preserve">is when decisions are made by the Pacific (ie. requests for WRP activities are received from Steering Committee/National Agencies), and benefiting the Pacific. </t>
  </si>
  <si>
    <t>A PICT steering committee member raises a national need that aligns with WRPs KRAs and receives approval of that project, with the project directly benefiting nationally and/or regionally in the Pacific. A radar is requested from a PICT, approved at a SC Meeting and delivered with the benefit directly going directly to the country and indirectly to the region.</t>
  </si>
  <si>
    <t>Gender-responsive actions</t>
  </si>
  <si>
    <r>
      <rPr>
        <sz val="11"/>
        <color rgb="FFFF0000"/>
        <rFont val="Aptos Narrow"/>
        <family val="2"/>
        <scheme val="minor"/>
      </rPr>
      <t>Confirm with GEDSI Adviser if Gender-responsive actions are the same as Gender-transformative actions?</t>
    </r>
    <r>
      <rPr>
        <sz val="11"/>
        <color theme="1"/>
        <rFont val="Aptos Narrow"/>
        <family val="2"/>
        <scheme val="minor"/>
      </rPr>
      <t xml:space="preserve">
Gender transformative actions as detailed in the September 2025 GEDSI Strategy are: inclusive community education and information-exchange collectives; and cultivating diverse and GEDSI-responsive hydrometeorological services and warning institutions</t>
    </r>
  </si>
  <si>
    <t>Has the NMHS invited an OPD or a women's group to be part of the co-design for an NMHS activity, and/or be part of the decision-making in implementation and monitoring? This could for example be the MHEWS flexi-fund activity.</t>
  </si>
  <si>
    <t>Impact based</t>
  </si>
  <si>
    <t>https://severeweather.wmo.int/TCFW/RAI_Training2019/IBF_Summary_Nov2019.pdf</t>
  </si>
  <si>
    <t>B30</t>
  </si>
  <si>
    <t>Location specific</t>
  </si>
  <si>
    <t>Pacific-Based</t>
  </si>
  <si>
    <t>B1</t>
  </si>
  <si>
    <r>
      <t xml:space="preserve">Regional 
</t>
    </r>
    <r>
      <rPr>
        <i/>
        <sz val="11"/>
        <color theme="1"/>
        <rFont val="Aptos Narrow"/>
        <family val="2"/>
        <scheme val="minor"/>
      </rPr>
      <t>(category under member/country/territory disaggregated data)</t>
    </r>
  </si>
  <si>
    <t>Regional category is referred to activities delivered where more than 5 PICTs:
- are in attendance; 
- are directly benefiting from mechanisms/strategies/polices/studies/research/documentation that is developed beyond sub-regions
- are directly benefiting from individual staff roles/responsibilities 
- are directly benefiting from WRP activities
Regional may also include participants attending from regional organisations</t>
  </si>
  <si>
    <t>Where capacity training includes more than 5 PICTs in attendance it is deemed a regional activity - otherwise it may be a sub-regional activity or individual bilateral support. Any strategies, policies, mechanisms that respond to regional frameworks and strategies is noted as regional. Where staff are recruited to undertake responsibilities that meet the needs of more than 5 PICTs. etc</t>
  </si>
  <si>
    <t>Direct beneficiaries</t>
  </si>
  <si>
    <t>Direct beneficiaries are those who are positively affected by our implementation actions and as such are calculated at a KRA level. Definitions of direct beneficiaries vary by the nature of the KRA, activity and project as per the breakdown below. Executing agencies need to identify which is the correct definition for their use when reporting activities. There are both: direct institution-level beneficiaires, and direct individual beneficiaries. It will be reported on an annual basis, but if a beneficiary benefits in multiple ways, then they will be counted each time they benefit in that year. It will not be practical to count unique beneficiaries. Individual direct beneficiaries should be able to be disaggregated in all ways (except Starlink users).</t>
  </si>
  <si>
    <t>Under KRA 1 - Pacific hydrometerological services (institutions) and those employed by these services if they are directly and positively affected by the change and/or employed with support from WRP.</t>
  </si>
  <si>
    <t>e.g. Direct beneficiaries where NMHS office upgraded - 1 institution (NMHS) and 10 NMHS staff who benefit from working in a safer, more accessible building (e.g. 10 staff from X PICT, 30% female/70% male, 10% PWD, 20% youth).</t>
  </si>
  <si>
    <t>Under KRA 2 - Personnel of hydrometeorological services and other WRP executing agencies who participate in leadership and technical capability strengthening programmes, continous learning, and/or are employed by the RTC or other training insistution with support from WRP.</t>
  </si>
  <si>
    <t>e.g. Direct beneficiaries where leadership training run - 20 trainees (40% female/60% male, 15% PWD, 25% youth, 25% from each of W, X, Y, Z PICTs)</t>
  </si>
  <si>
    <t>Under KRA 3 - Pacific hydrometerological services (institutions) and those employed by these services if they are directly and positively affected by the change and/or employed with support from WRP.</t>
  </si>
  <si>
    <t>e.g. Direct beneficiaries where observation network infrastructure upgraded - 1 institution (NMHS) and 1 RIC staff member employed to maintain infrastructure with support from WRP.</t>
  </si>
  <si>
    <t>Under KRA 4 -  Pacific hydrometerological services (institutions) and those employed by these services if they are directly and positively affected by the change and/or employed with support from WRP.</t>
  </si>
  <si>
    <t>e.g. Direct beneficiaries where observation network infrastructure upgraded - 1 institution (NMHS) and local ICT staff member employed to maintain/embed with support from WRP.</t>
  </si>
  <si>
    <t>Under KRA 5 -  Institutional beneficiaries including CSO/NGO/Industry/other MHEWS stakeholders that receive improved forecasts and warnings; individual participants in community training, workshops and awareness raising activities in communities; and/or individuals accessing internet/forecasts/warnings through Starlink.</t>
  </si>
  <si>
    <t>e.g. Direct beneficiaries where Starlink installed in island X - 2 institutions (NMHS &amp; local authority), 3 participants in training/mentoring in use and maintenance of Starlink, 60 Starlink users. Note, if a participant in both training and a user, this counts as 2 direct beneficiaries.</t>
  </si>
  <si>
    <r>
      <rPr>
        <sz val="11"/>
        <color rgb="FF000000"/>
        <rFont val="Aptos Narrow"/>
        <family val="2"/>
        <scheme val="minor"/>
      </rPr>
      <t xml:space="preserve">Under KRA 6-  Pacific MHEWS (institutions) and those employed by these services if they are directly and positively affected by the change and/or employed with support from WRP. </t>
    </r>
    <r>
      <rPr>
        <i/>
        <sz val="11"/>
        <color rgb="FF000000"/>
        <rFont val="Aptos Narrow"/>
        <family val="2"/>
        <scheme val="minor"/>
      </rPr>
      <t>(Definition may need revision depending on revised Implementation Plan)</t>
    </r>
  </si>
  <si>
    <t>To be provided once Implementation Plan revised</t>
  </si>
  <si>
    <t>Indirect beneficiaries</t>
  </si>
  <si>
    <t>Indirect beneficiaries are those that benefit from outcomes and impacts that WRP influences/contributes to without being the primary target or direct recipients of its services/deliverables. Measured annually. If a beneficiary benefits in multiple ways, then they will be counted each time they benefit in that year. GEDSI data disaggregation likely unrealistic.</t>
  </si>
  <si>
    <t>Under Outcomes 1 - 3 - Number of additional institutions benefiting from increase access to knowledge base that are not considered as direct beneficiaries.</t>
  </si>
  <si>
    <t>e.g. American Samoa NMHS receiving/exchanging hydrometerological data from Samoa that has been improved due to WRP activities.</t>
  </si>
  <si>
    <t>Under Outcomes 4 - 6 - Number of end users benefiting from access to improved forecasts, warnings, preparedness and response activities both institutions and individuals.</t>
  </si>
  <si>
    <t>e.g. No. of shipping companies receiving improved forecasts/warnings.
No. of community members evacuated due to early warning activated.</t>
  </si>
  <si>
    <r>
      <t xml:space="preserve">Monitoring, Evaluation, Research and Learning (MERL) Table - </t>
    </r>
    <r>
      <rPr>
        <sz val="14"/>
        <color theme="1"/>
        <rFont val="Aptos"/>
        <family val="2"/>
      </rPr>
      <t>Headline and High-Level Indicators</t>
    </r>
  </si>
  <si>
    <t xml:space="preserve">WRP seeks to influence and contribute to the following indicators over the decade, although there are external factors that mean their full achievement is outside the sphere of control for WRP. Those shaded in blue (column C) are proposed as Headline Indicators that feature on dashboards, etc - this is where we aim to shift the dial. The others are high-level indicators for WRP to evaluate influence and contribution.  As a result the target dates are aligned with WRP's 3 programmatic evaluations. </t>
  </si>
  <si>
    <t xml:space="preserve">There are a total of (colour coded): </t>
  </si>
  <si>
    <t>Outcome and Impact Indicators (C &amp; D only) (Total)</t>
  </si>
  <si>
    <t>Headline Indicators</t>
  </si>
  <si>
    <t xml:space="preserve">Those indicators in green font are 'Uncertain Indicators / Tentative' and require further information before approval. Note the majority of tentative indicators are in KRA6 whose activities are yet to be determined. </t>
  </si>
  <si>
    <t>Indicators have been categorised for rollout (ie. A = approved indicators for immediate use; B = draft indicators, to be finalised and incorporated as part of a specific WRP-related project/activity; C = Draft indicators, to be introduced as the tools and mechanisms to collect data are developed with other MHEWS stakeholders</t>
  </si>
  <si>
    <r>
      <rPr>
        <b/>
        <sz val="11"/>
        <color rgb="FF000000"/>
        <rFont val="Aptos"/>
        <family val="2"/>
      </rPr>
      <t>RESULTS</t>
    </r>
    <r>
      <rPr>
        <sz val="11"/>
        <color rgb="FF000000"/>
        <rFont val="Aptos"/>
        <family val="2"/>
      </rPr>
      <t xml:space="preserve"> </t>
    </r>
  </si>
  <si>
    <r>
      <rPr>
        <b/>
        <sz val="11"/>
        <color rgb="FF000000"/>
        <rFont val="Aptos"/>
        <family val="2"/>
      </rPr>
      <t xml:space="preserve"> INDICATORS -</t>
    </r>
    <r>
      <rPr>
        <sz val="11"/>
        <color rgb="FF000000"/>
        <rFont val="Aptos"/>
        <family val="2"/>
      </rPr>
      <t xml:space="preserve"> 
We will measure against:
</t>
    </r>
    <r>
      <rPr>
        <i/>
        <sz val="11"/>
        <color rgb="FF000000"/>
        <rFont val="Aptos"/>
        <family val="2"/>
      </rPr>
      <t xml:space="preserve">
(Headline indicators in blue - see compendium for disaggregation)</t>
    </r>
  </si>
  <si>
    <r>
      <t>BASELINE -</t>
    </r>
    <r>
      <rPr>
        <sz val="11"/>
        <color theme="1"/>
        <rFont val="Aptos"/>
        <family val="2"/>
      </rPr>
      <t xml:space="preserve"> 
Position/measurement before intervention</t>
    </r>
    <r>
      <rPr>
        <b/>
        <sz val="11"/>
        <color theme="1"/>
        <rFont val="Aptos"/>
        <family val="2"/>
      </rPr>
      <t xml:space="preserve"> </t>
    </r>
  </si>
  <si>
    <r>
      <t xml:space="preserve">TARGET - </t>
    </r>
    <r>
      <rPr>
        <sz val="11"/>
        <color rgb="FF000000"/>
        <rFont val="Aptos"/>
        <family val="2"/>
      </rPr>
      <t>specific, measurable, achievable, relevant and time-bound goal at end of intervention</t>
    </r>
  </si>
  <si>
    <r>
      <t xml:space="preserve">Rollout Category
</t>
    </r>
    <r>
      <rPr>
        <sz val="9"/>
        <color rgb="FF000000"/>
        <rFont val="Aptos"/>
        <family val="2"/>
      </rPr>
      <t>A) Approved indicators for immediate use; 
B) Draft indicators, to be finalised and incorporated as part of a specific WRP-related project/activity; 
C) Draft indicators to be introduced as the tools and mechanisms to collect data are developed with other MHEWS stakeholders</t>
    </r>
  </si>
  <si>
    <t>By December 2026</t>
  </si>
  <si>
    <r>
      <t xml:space="preserve">By December 2029 </t>
    </r>
    <r>
      <rPr>
        <sz val="11"/>
        <color rgb="FF000000"/>
        <rFont val="Aptos"/>
        <family val="2"/>
      </rPr>
      <t>(for evaluation 2)</t>
    </r>
  </si>
  <si>
    <r>
      <t xml:space="preserve">By December 2032
</t>
    </r>
    <r>
      <rPr>
        <sz val="11"/>
        <color rgb="FF000000"/>
        <rFont val="Aptos"/>
        <family val="2"/>
      </rPr>
      <t>(for evalution 3)</t>
    </r>
  </si>
  <si>
    <r>
      <t xml:space="preserve">OUTCOMES - </t>
    </r>
    <r>
      <rPr>
        <sz val="11"/>
        <color theme="1"/>
        <rFont val="Aptos"/>
        <family val="2"/>
      </rPr>
      <t>We will influence:</t>
    </r>
  </si>
  <si>
    <t>Questions/Notes</t>
  </si>
  <si>
    <r>
      <rPr>
        <b/>
        <sz val="11"/>
        <color rgb="FFFFFFFF"/>
        <rFont val="Aptos"/>
        <family val="2"/>
      </rPr>
      <t xml:space="preserve">O1 </t>
    </r>
    <r>
      <rPr>
        <sz val="11"/>
        <color rgb="FFFFFFFF"/>
        <rFont val="Aptos"/>
        <family val="2"/>
      </rPr>
      <t>- Pacific hydrometeorological services collectively securing ongoing, reliable and diverse finance and technical expertise</t>
    </r>
  </si>
  <si>
    <t>C1</t>
  </si>
  <si>
    <t>% of WRP budget funding committed by investors ($$/$$)</t>
  </si>
  <si>
    <t>0% of USD 165.2 million as at 1 November 2023</t>
  </si>
  <si>
    <t>30% of the value</t>
  </si>
  <si>
    <t>70% of the value</t>
  </si>
  <si>
    <t>100% of the value</t>
  </si>
  <si>
    <r>
      <t xml:space="preserve">O1 </t>
    </r>
    <r>
      <rPr>
        <sz val="11"/>
        <color rgb="FF156082"/>
        <rFont val="Aptos"/>
        <family val="2"/>
      </rPr>
      <t>- Pacific hydrometeorological services collectively securing ongoing, reliable and diverse finance and technical expertise</t>
    </r>
  </si>
  <si>
    <t>C2</t>
  </si>
  <si>
    <t>Total aggregated value of funding for Pacific multi-hazard early warnings, forecasts and information year on year</t>
  </si>
  <si>
    <t>Baseline collection required - to be apart of PIMS MERL</t>
  </si>
  <si>
    <t>Targets to be set based on baseline data</t>
  </si>
  <si>
    <t>Need to discuss collective technical expertise indicator - likely to need to align with the capability/capacity roadmap</t>
  </si>
  <si>
    <r>
      <rPr>
        <b/>
        <sz val="11"/>
        <color rgb="FFFFFFFF"/>
        <rFont val="Aptos"/>
        <family val="2"/>
      </rPr>
      <t xml:space="preserve">O2 </t>
    </r>
    <r>
      <rPr>
        <sz val="11"/>
        <color rgb="FFFFFFFF"/>
        <rFont val="Aptos"/>
        <family val="2"/>
      </rPr>
      <t>- Pacific hydrometeorological services have increasing influence in national, regional and multilateral settings</t>
    </r>
  </si>
  <si>
    <t>Evidenced through stories</t>
  </si>
  <si>
    <r>
      <t xml:space="preserve">O3 </t>
    </r>
    <r>
      <rPr>
        <sz val="11"/>
        <color theme="0"/>
        <rFont val="Aptos"/>
        <family val="2"/>
      </rPr>
      <t>- Pacific hydrometeorological services using and sustaining a growing Pacific-owned and controlled asset, data and knowledge base for public benefit</t>
    </r>
  </si>
  <si>
    <t>C3</t>
  </si>
  <si>
    <t>% of assets owned and managed in the Pacific</t>
  </si>
  <si>
    <t>Baseline collection required - as part of development of asset management information system development</t>
  </si>
  <si>
    <t>Test with Marica and Ofa</t>
  </si>
  <si>
    <r>
      <t xml:space="preserve">O3 </t>
    </r>
    <r>
      <rPr>
        <sz val="11"/>
        <color rgb="FF156082"/>
        <rFont val="Aptos"/>
        <family val="2"/>
      </rPr>
      <t>- Pacific hydrometeorological services using and sustaining a growing Pacific-owned and controlled asset, data and knowledge base for public benefit</t>
    </r>
  </si>
  <si>
    <t>C4</t>
  </si>
  <si>
    <t>% of assets that remain operational for their design life</t>
  </si>
  <si>
    <t>Targets to be set once Asset Management Information System operational (est. 2030)</t>
  </si>
  <si>
    <t>To be collected once Asset Management Information System is operational. Estimate: 2030</t>
  </si>
  <si>
    <t>C5</t>
  </si>
  <si>
    <t>% of target state observation network size and coverage</t>
  </si>
  <si>
    <t>Baseline collection required - as part of developing Pacific Observation Network Strategies</t>
  </si>
  <si>
    <t>Targets to be set once Pacific Observation Network Strategies have been developed and Observation Database Management System created</t>
  </si>
  <si>
    <t>See compendium - will be dependent on whether this is included in the network asset plans - Pacific Observation Strategy to be finalised in mid-March 2026. Discuss further with Marica</t>
  </si>
  <si>
    <t>Economic, environmental, social and cultural value evidenced through stories and potentially studies??</t>
  </si>
  <si>
    <r>
      <t>O4</t>
    </r>
    <r>
      <rPr>
        <sz val="11"/>
        <color rgb="FFFFFFFF"/>
        <rFont val="Aptos"/>
        <family val="2"/>
      </rPr>
      <t xml:space="preserve"> - All Pacific end users assured access to relevant, timely, reliable, accessible and actionable forecasts and warnings</t>
    </r>
  </si>
  <si>
    <t>C6</t>
  </si>
  <si>
    <t>% (#/12) Pacific Island Countries that monitor Sendai Monitor target G-3</t>
  </si>
  <si>
    <r>
      <rPr>
        <b/>
        <sz val="9"/>
        <color rgb="FF000000"/>
        <rFont val="Aptos Narrow"/>
        <scheme val="minor"/>
      </rPr>
      <t xml:space="preserve">83% (10/12) reporting against Target G3 as at 2025
</t>
    </r>
    <r>
      <rPr>
        <sz val="9"/>
        <color rgb="FF000000"/>
        <rFont val="Aptos Narrow"/>
        <scheme val="minor"/>
      </rPr>
      <t xml:space="preserve">
10x (Fiji, Kiribati, RMI, FSM, Nauru, Palau, Samoa, Solomon Islands, Tuvalu, Vanuatu) PICTs self-assessing against Target G3; 2x (PNG, Tonga) not reporting against Target G3; 3x (Tokelau, Niue, Cook Islands) not included on Sendai Monitor as Territories data is not collected. </t>
    </r>
  </si>
  <si>
    <t>83% of PICs reporting against Target G3</t>
  </si>
  <si>
    <t>91% of PICs reporting against Target G3</t>
  </si>
  <si>
    <t>100% of PICs reporting against Target G3</t>
  </si>
  <si>
    <t>See compendium</t>
  </si>
  <si>
    <r>
      <t>O4</t>
    </r>
    <r>
      <rPr>
        <sz val="11"/>
        <color rgb="FF156082"/>
        <rFont val="Aptos"/>
        <family val="2"/>
      </rPr>
      <t xml:space="preserve"> - All Pacific end users assured access to relevant, timely, reliable, accessible and actionable forecasts and warnings</t>
    </r>
  </si>
  <si>
    <t>C7</t>
  </si>
  <si>
    <t>% of PICT populations reached with warning information</t>
  </si>
  <si>
    <t>Align with Sendai/EW4ALL data collection to get baseline</t>
  </si>
  <si>
    <t>C8</t>
  </si>
  <si>
    <t>% stakeholders indicate receiving timely and understandable warnings that enabled them to take action</t>
  </si>
  <si>
    <t>Targets to be set once further information received to confirm the indicator</t>
  </si>
  <si>
    <t>See compendium - further information is required to confirm the indicator</t>
  </si>
  <si>
    <t>C9</t>
  </si>
  <si>
    <r>
      <rPr>
        <sz val="11"/>
        <color rgb="FF000000"/>
        <rFont val="Aptos Narrow"/>
        <family val="2"/>
      </rPr>
      <t>% of PICTs (#/21) providing</t>
    </r>
    <r>
      <rPr>
        <sz val="11"/>
        <color rgb="FFFF0000"/>
        <rFont val="Aptos Narrow"/>
        <family val="2"/>
      </rPr>
      <t xml:space="preserve"> </t>
    </r>
    <r>
      <rPr>
        <sz val="11"/>
        <color rgb="FF000000"/>
        <rFont val="Aptos Narrow"/>
        <family val="2"/>
      </rPr>
      <t>warnings 24/7</t>
    </r>
  </si>
  <si>
    <r>
      <rPr>
        <b/>
        <sz val="9"/>
        <color rgb="FF000000"/>
        <rFont val="Aptos Narrow"/>
      </rPr>
      <t xml:space="preserve">23% (5/21) of PICTs providing warnings 24/7 </t>
    </r>
    <r>
      <rPr>
        <sz val="9"/>
        <color rgb="FF000000"/>
        <rFont val="Aptos Narrow"/>
      </rPr>
      <t>as at  2025
(Fiji, Vanuatu, Tonga, Samoa, PNG); 3x (Kiribati, Nauru, Solomon Islands) do not provide warnings 24/7; 6x (Niue, Cook Islands, Palau, Tuvalu, FSM, RMI) no data available on website</t>
    </r>
  </si>
  <si>
    <t>23% (5/21) of PICTs providing warnings 24/7</t>
  </si>
  <si>
    <t>47% (10/21) of PICTs providing warnings 24/7</t>
  </si>
  <si>
    <t>71% (15/21) of PICTs providing warnings 24/7</t>
  </si>
  <si>
    <t>Test targets with Marica. Ask EW4ALL if they will be collecting data for the outstanding 8 PICTs not listed on their website - or will WRP need to collect this data separately?</t>
  </si>
  <si>
    <t>C10</t>
  </si>
  <si>
    <t xml:space="preserve">% availability of observation data </t>
  </si>
  <si>
    <t>Baseline collection required - apart of developing observation network strategies; also see compendium - seeking regional report from WIGOS database</t>
  </si>
  <si>
    <r>
      <t xml:space="preserve">O5 </t>
    </r>
    <r>
      <rPr>
        <sz val="11"/>
        <color theme="0"/>
        <rFont val="Aptos"/>
        <family val="2"/>
      </rPr>
      <t>- Pacific communities, governments, industries and travellers increasingly  trust, understand forecasts and warnings</t>
    </r>
  </si>
  <si>
    <t>C11</t>
  </si>
  <si>
    <t xml:space="preserve">% PICTs that track levels of understanding and trust in disseminated alerts </t>
  </si>
  <si>
    <t>Baseline subject to  understanding how EW4ALL collect and share.</t>
  </si>
  <si>
    <t>Targets to be set once identified with EW4ALL how and where data is collected and shared.</t>
  </si>
  <si>
    <t xml:space="preserve">See compendium - need further information on how EW4ALL collect and share this information. </t>
  </si>
  <si>
    <r>
      <t xml:space="preserve">O5 </t>
    </r>
    <r>
      <rPr>
        <sz val="11"/>
        <color rgb="FF156082"/>
        <rFont val="Aptos"/>
        <family val="2"/>
      </rPr>
      <t>- Pacific communities, governments, industries and travellers increasingly  trust, understand forecasts and warnings</t>
    </r>
  </si>
  <si>
    <t>C12</t>
  </si>
  <si>
    <t>Level of stakeholder understanding and trust in forecasts and warnings</t>
  </si>
  <si>
    <t>Baseline collection required - seek what available data COSPPac currently has (Star rating)</t>
  </si>
  <si>
    <t>Targets to be set once further information received from COSPPac</t>
  </si>
  <si>
    <t xml:space="preserve">See compendium - further information from COSPPac MERL is required and also current data to inform WRP baseline. </t>
  </si>
  <si>
    <r>
      <rPr>
        <b/>
        <sz val="11"/>
        <color rgb="FFFFFFFF"/>
        <rFont val="Aptos"/>
        <family val="2"/>
      </rPr>
      <t>O6</t>
    </r>
    <r>
      <rPr>
        <sz val="11"/>
        <color rgb="FFFFFFFF"/>
        <rFont val="Aptos"/>
        <family val="2"/>
      </rPr>
      <t xml:space="preserve"> - More informed and targeted disaster preparedness and responses inclusive of all genders, abilities, cultures and socio-economic groups</t>
    </r>
  </si>
  <si>
    <t>C13</t>
  </si>
  <si>
    <t>% of stakeholders indicating they took action due to receiving warnings following an event</t>
  </si>
  <si>
    <t>Baseline subject to revised implementation plan</t>
  </si>
  <si>
    <t>Targets to be set as KRA 6 activities designed and method for measurement confirmed with Ew4ALL</t>
  </si>
  <si>
    <t>KR6 - Subject to revised implementation plan and discussions with MHEWS TWG</t>
  </si>
  <si>
    <r>
      <rPr>
        <b/>
        <sz val="11"/>
        <color rgb="FF156082"/>
        <rFont val="Aptos"/>
        <family val="2"/>
      </rPr>
      <t>O6</t>
    </r>
    <r>
      <rPr>
        <sz val="11"/>
        <color rgb="FF156082"/>
        <rFont val="Aptos"/>
        <family val="2"/>
      </rPr>
      <t xml:space="preserve"> - More informed and targeted disaster preparedness and responses inclusive of all genders, abilities, cultures and socio-economic groups</t>
    </r>
  </si>
  <si>
    <t>C14</t>
  </si>
  <si>
    <t>Extent to which PICT after-action reviews show increased inclusiveness in preparedness and response</t>
  </si>
  <si>
    <t>Presently after-action reviews are barely documented and if they are, they are not publicly published. Some are available on reliefweb.</t>
  </si>
  <si>
    <t>All after action reviews for PICTS in 2026 are available to the MHEWS TWG, and baseline able to be assessed</t>
  </si>
  <si>
    <t>Targets to be set after baseline collected</t>
  </si>
  <si>
    <t>C15</t>
  </si>
  <si>
    <t xml:space="preserve"># of PICTs that have accessible, understandable, usable and relevant disaster risk information and assessment available </t>
  </si>
  <si>
    <r>
      <rPr>
        <b/>
        <sz val="9"/>
        <color rgb="FF000000"/>
        <rFont val="Aptos Narrow"/>
        <scheme val="minor"/>
      </rPr>
      <t xml:space="preserve">9 PICTs self-assessed as at 2024: 
</t>
    </r>
    <r>
      <rPr>
        <sz val="9"/>
        <color rgb="FF000000"/>
        <rFont val="Aptos Narrow"/>
        <scheme val="minor"/>
      </rPr>
      <t>0 PICTs assessed as comprehensive
3 PICTs assessed as substantial (Palau 0.70, Tuvalu 0.74, Vanuatu, 0.70)
5 PICTs assessed as moderate (Fiji 0.46, RMI 0.39, FSM 0.40, Nauru 0.38, Solomon Islands 0.30)
1 PICT assessed as limited (Samoa 0.25)
3 PICTs (Kiribati, PNG, Tonga) without self assessment displayed
3 territories (Tokelau, Niue, Cook Islands) that are not captured on the Sendai Monitor</t>
    </r>
  </si>
  <si>
    <r>
      <rPr>
        <b/>
        <sz val="9"/>
        <color rgb="FF000000"/>
        <rFont val="Aptos Narrow"/>
        <scheme val="minor"/>
      </rPr>
      <t xml:space="preserve">9 PICTs self-assessed: 
</t>
    </r>
    <r>
      <rPr>
        <sz val="9"/>
        <color rgb="FF000000"/>
        <rFont val="Aptos Narrow"/>
        <scheme val="minor"/>
      </rPr>
      <t>0 PICTs assessed as comprehensive
3 PICTs assessed as substantial (Palau 0.70, Tuvalu 0.74, Vanuatu, 0.70)
5 PICTs assessed as moderate (Fiji 0.46, RMI 0.39, FSM 0.40, Nauru 0.38, Solomon Islands 0.30)
1 PICT assessed as limited (Samoa 0.25)
3 PICTs (Kiribati, PNG, Tonga) without self assessment displayed
3 territories (Tokelau, Niue, Cook Islands) that are not captured on the Sendai Monitor</t>
    </r>
  </si>
  <si>
    <r>
      <rPr>
        <b/>
        <sz val="9"/>
        <color rgb="FF000000"/>
        <rFont val="Aptos Narrow"/>
      </rPr>
      <t xml:space="preserve">12 PICTs self-assessed: 
</t>
    </r>
    <r>
      <rPr>
        <sz val="9"/>
        <color rgb="FF000000"/>
        <rFont val="Aptos Narrow"/>
      </rPr>
      <t xml:space="preserve">6 PICTs assessed as substantial or comprehensive
3 PICTs assessed as moderate
3 PICT assessed as limited 
</t>
    </r>
  </si>
  <si>
    <r>
      <rPr>
        <b/>
        <sz val="9"/>
        <color rgb="FF000000"/>
        <rFont val="Aptos Narrow"/>
      </rPr>
      <t xml:space="preserve">12 PICTs self-assessed: 
</t>
    </r>
    <r>
      <rPr>
        <sz val="9"/>
        <color rgb="FF000000"/>
        <rFont val="Aptos Narrow"/>
      </rPr>
      <t xml:space="preserve">6 PICTs assessed as substantial or comprehensive
6 PICTs assessed as moderate
</t>
    </r>
  </si>
  <si>
    <t>Targets need to be reviewed/considered as part of PIMS review. 
WRP will need to consider how to replicate methodology for territories not included in Sendai - Tokelau, Niue and Cook Islands - OR have assumption that if other PICTs improving so are these territories (risk is that it means they are overlooked)</t>
  </si>
  <si>
    <r>
      <t xml:space="preserve">IMPACTS - </t>
    </r>
    <r>
      <rPr>
        <i/>
        <sz val="11"/>
        <color theme="1"/>
        <rFont val="Aptos"/>
        <family val="2"/>
      </rPr>
      <t>We will contribute to in the long-term:</t>
    </r>
  </si>
  <si>
    <t>Human and economic cost of extreme events and climate change in the Pacific reduced</t>
  </si>
  <si>
    <t>D1</t>
  </si>
  <si>
    <t># of deaths and missing persons in PICTs attributed to disasters, per 100,000 population</t>
  </si>
  <si>
    <r>
      <rPr>
        <b/>
        <i/>
        <sz val="9"/>
        <color rgb="FF000000"/>
        <rFont val="Aptos Narrow"/>
        <family val="2"/>
        <scheme val="minor"/>
      </rPr>
      <t xml:space="preserve">43.52 average annual deaths and missing people attributed to disasters, per 100,000 population </t>
    </r>
    <r>
      <rPr>
        <b/>
        <sz val="9"/>
        <color rgb="FF000000"/>
        <rFont val="Aptos Narrow"/>
        <family val="2"/>
        <scheme val="minor"/>
      </rPr>
      <t xml:space="preserve">over 2015-2024 </t>
    </r>
    <r>
      <rPr>
        <sz val="9"/>
        <color rgb="FF000000"/>
        <rFont val="Aptos Narrow"/>
        <family val="2"/>
        <scheme val="minor"/>
      </rPr>
      <t>(10x PICTs - Fiji 1.2, Kiribati 20, RMI 5.6, FSM 2.1, Nauru 1.1, PNG 0.12, Samoa 11, Solomon Islands 0.64, Tonga 0.76, Vanuatu 1); 2x PICTs (Palau, Tuvalu) not reporting any data; 3x PICTs (Cook Islands, Tokelau, Niue) not captured on Sendai.</t>
    </r>
  </si>
  <si>
    <t>Similar or decreasing average annual number of deaths and missing persons in PICTs attributed to disaster, per 100,000 population (decade prior)</t>
  </si>
  <si>
    <t>Decreasing average annual number of deaths and missing persons in PICTs attributed to disaster, per 100,000 population (decade prior)</t>
  </si>
  <si>
    <t>Human and economic cost of severe weather events in the Pacific reduced</t>
  </si>
  <si>
    <t>D2</t>
  </si>
  <si>
    <t># affected people in PICTs attributed to disasters per 100,000 population</t>
  </si>
  <si>
    <r>
      <rPr>
        <b/>
        <i/>
        <sz val="9"/>
        <color rgb="FF000000"/>
        <rFont val="Aptos Narrow"/>
        <family val="2"/>
        <scheme val="minor"/>
      </rPr>
      <t>175,944 average annual affected people in PICTs attributed to disasters per 100,000 population</t>
    </r>
    <r>
      <rPr>
        <b/>
        <sz val="9"/>
        <color rgb="FF000000"/>
        <rFont val="Aptos Narrow"/>
        <family val="2"/>
        <scheme val="minor"/>
      </rPr>
      <t xml:space="preserve"> over 2015-2024 </t>
    </r>
    <r>
      <rPr>
        <sz val="9"/>
        <color rgb="FF000000"/>
        <rFont val="Aptos Narrow"/>
        <family val="2"/>
        <scheme val="minor"/>
      </rPr>
      <t>(12x PICTs - Fiji 15,382; Kiribati 605, RMI 45,985; FSM 6,731; Nauru 2,577; Palau 50,612; PNG 12; Samoa 575; Solomon Islands 9,276; Tonga 13,422; Tuvalu 15,510; Vanuatu 15,257) 3x PICTs (Tokelau, Cook Islands, Niue) no data available on website</t>
    </r>
  </si>
  <si>
    <t>Similar or decreasing average annual number of affected people in PICTs attributed to disasters, per 100,000 population (decade prior)</t>
  </si>
  <si>
    <t>Decreasing average annual number of affected people in PICTs attributed to disasters, per 100,000 population  (decade prior)</t>
  </si>
  <si>
    <t>Pacific economies and livelihoods are climate and disaster resilient</t>
  </si>
  <si>
    <t>D3</t>
  </si>
  <si>
    <t># of people in PICTs whose livelihoods were disrupted or destroyed due to severe weather events</t>
  </si>
  <si>
    <r>
      <rPr>
        <b/>
        <i/>
        <sz val="9"/>
        <color rgb="FF000000"/>
        <rFont val="Aptos Narrow"/>
        <family val="2"/>
        <scheme val="minor"/>
      </rPr>
      <t xml:space="preserve">1,898,986 average annual number of people in PICTs whose livelihoods were disrupted or destroyed due to disasters </t>
    </r>
    <r>
      <rPr>
        <b/>
        <sz val="9"/>
        <color rgb="FF000000"/>
        <rFont val="Aptos Narrow"/>
        <family val="2"/>
        <scheme val="minor"/>
      </rPr>
      <t xml:space="preserve">over 2015-2024 </t>
    </r>
    <r>
      <rPr>
        <sz val="9"/>
        <color rgb="FF000000"/>
        <rFont val="Aptos Narrow"/>
        <family val="2"/>
        <scheme val="minor"/>
      </rPr>
      <t>(12x PICTs - Fiji 969,209; Kiribati 2,736; RMI 140,557; FSM 32,960; Nauru 1,139; Palau 31,000; PNG 250; Samoa 62; Solomon Islands 464,635; Tonga 80,000; Tuvalu 8,152; Vanuatu 168,286) 3x PICTs (Tokelau, Cook Islands, Niue) no data available on website</t>
    </r>
  </si>
  <si>
    <t>Similar or decreasing average annual number of people in PICTs whose livelihoods were disrupted or destroyed due to disasters (decade prior)</t>
  </si>
  <si>
    <t>Decreasing average annual number of people in PICTs whose livelihoods were disrupted or destroyed due to disasters (decade prior)</t>
  </si>
  <si>
    <t>Pacific economies and livelihoods are resilient</t>
  </si>
  <si>
    <t>D4</t>
  </si>
  <si>
    <t>Direct economic loss attributed to severe weather relative to GDP</t>
  </si>
  <si>
    <t>Similar or decreasing average annual direct economic loss attributed to disasters relative to GDP</t>
  </si>
  <si>
    <t>Decreasing average annual direct economic loss attributed to disasters relative to GDP</t>
  </si>
  <si>
    <t>See compendium for further detail. Based on available data in Pacific Data Hub as at March 2026.</t>
  </si>
  <si>
    <t>Pacific security is stronger</t>
  </si>
  <si>
    <t>D5</t>
  </si>
  <si>
    <t>2050 Strategy security indicators still to be published</t>
  </si>
  <si>
    <t>Targets to be set once indicator developed</t>
  </si>
  <si>
    <t>See compendium - indicator to be developed when 2050 Strategy security indicator published</t>
  </si>
  <si>
    <t>Pacific peoples have access to safe and reliable transport and communications systems</t>
  </si>
  <si>
    <t>D6</t>
  </si>
  <si>
    <t>% PICTs compliant with aviation (ICAO) and marine (SOLAS) forecasting and warning requirements</t>
  </si>
  <si>
    <t>Targets to be set once indicator data location is identified</t>
  </si>
  <si>
    <t xml:space="preserve">See Compendium - speak with WMO to understand where this data is already captured. Alternatively, is this data currently collected in PMC Reports that can be assessed for baseline data during the PIMS review? </t>
  </si>
  <si>
    <t>Pacific hydrometeorological and multi-hazard early warning services are more integrated, impactful, sustainable and resilient</t>
  </si>
  <si>
    <t>D7</t>
  </si>
  <si>
    <t>Total number of beneficiaries from WRP activities (direct/indirect)</t>
  </si>
  <si>
    <t>0 beneficiaries from WRP activities as at 2024</t>
  </si>
  <si>
    <r>
      <rPr>
        <sz val="10"/>
        <color rgb="FFFF0000"/>
        <rFont val="Aptos Narrow"/>
        <family val="2"/>
        <scheme val="minor"/>
      </rPr>
      <t>##</t>
    </r>
    <r>
      <rPr>
        <sz val="10"/>
        <color theme="1"/>
        <rFont val="Aptos Narrow"/>
        <family val="2"/>
        <scheme val="minor"/>
      </rPr>
      <t xml:space="preserve"> beneficiaries (</t>
    </r>
    <r>
      <rPr>
        <sz val="10"/>
        <color rgb="FFFF0000"/>
        <rFont val="Aptos Narrow"/>
        <family val="2"/>
        <scheme val="minor"/>
      </rPr>
      <t xml:space="preserve">## </t>
    </r>
    <r>
      <rPr>
        <sz val="10"/>
        <color theme="1"/>
        <rFont val="Aptos Narrow"/>
        <family val="2"/>
        <scheme val="minor"/>
      </rPr>
      <t xml:space="preserve">direct; </t>
    </r>
    <r>
      <rPr>
        <sz val="10"/>
        <color rgb="FFFF0000"/>
        <rFont val="Aptos Narrow"/>
        <family val="2"/>
        <scheme val="minor"/>
      </rPr>
      <t xml:space="preserve">## </t>
    </r>
    <r>
      <rPr>
        <sz val="10"/>
        <color theme="1"/>
        <rFont val="Aptos Narrow"/>
        <family val="2"/>
        <scheme val="minor"/>
      </rPr>
      <t>indirect) from WRP activities per year</t>
    </r>
  </si>
  <si>
    <t>Set and test targets with WRP PMU and Executing agencies. See definitions tab for breakdown of direct/indirect beneficiaries by KRA</t>
  </si>
  <si>
    <t>D8</t>
  </si>
  <si>
    <t>Number of PICTs with periodic early warning system (EWS) performance reviews through Sendai Framework Target G</t>
  </si>
  <si>
    <r>
      <rPr>
        <b/>
        <i/>
        <sz val="10"/>
        <color rgb="FF000000"/>
        <rFont val="Aptos Narrow"/>
        <scheme val="minor"/>
      </rPr>
      <t>10 PICTs</t>
    </r>
    <r>
      <rPr>
        <sz val="10"/>
        <color rgb="FF000000"/>
        <rFont val="Aptos Narrow"/>
        <scheme val="minor"/>
      </rPr>
      <t xml:space="preserve"> </t>
    </r>
    <r>
      <rPr>
        <b/>
        <sz val="10"/>
        <color rgb="FF000000"/>
        <rFont val="Aptos Narrow"/>
        <scheme val="minor"/>
      </rPr>
      <t>as at 2024</t>
    </r>
    <r>
      <rPr>
        <sz val="10"/>
        <color rgb="FF000000"/>
        <rFont val="Aptos Narrow"/>
        <scheme val="minor"/>
      </rPr>
      <t xml:space="preserve"> (Fiji, Kiribati, RMI, FSM, Nauru, Palau, Samoa, Solomon Islands, Tuvalu, Vanuatu (2024)</t>
    </r>
  </si>
  <si>
    <t>10 PICTs report early warning system performance through Sendai Framework Target G</t>
  </si>
  <si>
    <t>12 PICTs report early warning system performance through Sendai Framework Target G</t>
  </si>
  <si>
    <t>12 PICTs report early warning system performance through Sendai Framework Target G, plus 3 territories being assessed in the region with comparative data</t>
  </si>
  <si>
    <t>D9</t>
  </si>
  <si>
    <t>Average and range of Pacific Sendai Target G MHEWS system score (self assessed, where available)</t>
  </si>
  <si>
    <r>
      <rPr>
        <b/>
        <sz val="10"/>
        <color rgb="FF000000"/>
        <rFont val="Aptos Narrow"/>
        <scheme val="minor"/>
      </rPr>
      <t xml:space="preserve">Average: 0.672 (10 PICTs) as at 2024, range 0.36-0.92
</t>
    </r>
    <r>
      <rPr>
        <sz val="10"/>
        <color rgb="FF000000"/>
        <rFont val="Aptos Narrow"/>
        <scheme val="minor"/>
      </rPr>
      <t>Fiji: 0.79 (2024)
Kiribati: 0.59 (2024)
Marshall Islands: 0.74 (2024)
FSM: 0.36 (2024)
Nauru: 0.84 (2024)
Palau: 0.86 (2024)
PNG: N/A
Samoa: 0.41 (2024)
Solomon Islands: 0.45 (2024)
Tonga: N/A
Tuvalu: 0.92 (2024)
Vanuatu: 0.76 (2024)</t>
    </r>
  </si>
  <si>
    <t>Targets to be set when further understanding on how to calculate all WRP member countries is obtained (D9 or D10?)</t>
  </si>
  <si>
    <t xml:space="preserve">See Compendium - choose either D9 or D10 - further research into the different types of maturity scores is required and a decision on which score WRP will measure; and how data will be collected for those member countries not already captured. Delete the other indicator </t>
  </si>
  <si>
    <t>D10</t>
  </si>
  <si>
    <t>Average and range of Pacific MHEWS Maturity score (where available)</t>
  </si>
  <si>
    <r>
      <rPr>
        <b/>
        <sz val="10"/>
        <color theme="1"/>
        <rFont val="Aptos Narrow"/>
        <family val="2"/>
        <scheme val="minor"/>
      </rPr>
      <t xml:space="preserve">Average of 6 PICTs in 2025: 1.83, range 1 - 3
</t>
    </r>
    <r>
      <rPr>
        <sz val="10"/>
        <color theme="1"/>
        <rFont val="Aptos Narrow"/>
        <family val="2"/>
        <scheme val="minor"/>
      </rPr>
      <t>Fiji - 3
Kiribati, Samoa, Tonga - 2
Solomon Islands, Vanuatu - 1</t>
    </r>
  </si>
  <si>
    <t>See comment above</t>
  </si>
  <si>
    <t>D11</t>
  </si>
  <si>
    <t>% observation and ICT infrastructure running on renewable energy</t>
  </si>
  <si>
    <t xml:space="preserve">Baseline collection required - as part of the Asset Management Information System </t>
  </si>
  <si>
    <t>Targets to be set with Marica</t>
  </si>
  <si>
    <t>D12</t>
  </si>
  <si>
    <t>2050 Strategy regionalism indicators still to be published</t>
  </si>
  <si>
    <t>See compendium - indicator to be developed when 2050 Strategy regionalism indicator published</t>
  </si>
  <si>
    <t>Summary of Implementation Indicators</t>
  </si>
  <si>
    <t xml:space="preserve">The following table provides a summary list of WRP's implementation indicators (A &amp; B only). Please refer to the MERL Table v4 - Implementation for further information. </t>
  </si>
  <si>
    <t>Should any indicators need refinement/changing - please update here and all other 'tabs' will automatically update.</t>
  </si>
  <si>
    <t>implementation indicators that have been used across multiple outputs</t>
  </si>
  <si>
    <t>#</t>
  </si>
  <si>
    <r>
      <rPr>
        <b/>
        <sz val="11"/>
        <color rgb="FF000000"/>
        <rFont val="Aptos Narrow"/>
        <family val="2"/>
        <scheme val="minor"/>
      </rPr>
      <t xml:space="preserve">Indicator </t>
    </r>
    <r>
      <rPr>
        <b/>
        <i/>
        <sz val="11"/>
        <color rgb="FF000000"/>
        <rFont val="Aptos Narrow"/>
        <family val="2"/>
        <scheme val="minor"/>
      </rPr>
      <t>(refer Compendium for disaggregation)</t>
    </r>
  </si>
  <si>
    <t>Type</t>
  </si>
  <si>
    <t>Consolidated target by 2033</t>
  </si>
  <si>
    <t>A1</t>
  </si>
  <si>
    <t># Institutional or programme governance, management and financing mechanisms/models reviewed and adopted</t>
  </si>
  <si>
    <t>Output</t>
  </si>
  <si>
    <t>A2</t>
  </si>
  <si>
    <t># of executing agency staff employed annually with funding contributions under WRP</t>
  </si>
  <si>
    <t>A3</t>
  </si>
  <si>
    <t>% of WRP projects with sustainability actions identified and being implemented</t>
  </si>
  <si>
    <t>A4</t>
  </si>
  <si>
    <t># studies, diagnostic assessments/ research undertaken or data sets updated</t>
  </si>
  <si>
    <t>A5</t>
  </si>
  <si>
    <t># of new or revised strategies, roadmaps, network or asset management plans adopted</t>
  </si>
  <si>
    <t>A6</t>
  </si>
  <si>
    <t># policies, regulations, SOPs, standards, and decision-support tools developed</t>
  </si>
  <si>
    <t>A7</t>
  </si>
  <si>
    <t>% of WRP activities led by Pacific institutions</t>
  </si>
  <si>
    <t>A8</t>
  </si>
  <si>
    <t>Value of investment into hydrometeorological financing facility</t>
  </si>
  <si>
    <t>A9</t>
  </si>
  <si>
    <t>% of WRP projects with GEDSI-responsive actions identified and being implemented</t>
  </si>
  <si>
    <t>A10</t>
  </si>
  <si>
    <t># NMHS and warning agencies that have taken action to be more gender-responsive with support from WRP</t>
  </si>
  <si>
    <t>A11</t>
  </si>
  <si>
    <t># buildings constructed/renovated with support from WRP</t>
  </si>
  <si>
    <t>A12</t>
  </si>
  <si>
    <r>
      <rPr>
        <sz val="11"/>
        <color rgb="FF000000"/>
        <rFont val="Aptos Narrow"/>
        <family val="2"/>
        <scheme val="minor"/>
      </rPr>
      <t>#</t>
    </r>
    <r>
      <rPr>
        <b/>
        <sz val="11"/>
        <color rgb="FF000000"/>
        <rFont val="Aptos Narrow"/>
        <family val="2"/>
        <scheme val="minor"/>
      </rPr>
      <t xml:space="preserve"> </t>
    </r>
    <r>
      <rPr>
        <sz val="11"/>
        <color rgb="FF000000"/>
        <rFont val="Aptos Narrow"/>
        <family val="2"/>
        <scheme val="minor"/>
      </rPr>
      <t>Pacific national and regional institutions receiving international designations and accreditations</t>
    </r>
  </si>
  <si>
    <t>A13</t>
  </si>
  <si>
    <t># leadership, professional and technical training programmes established with support from WRP</t>
  </si>
  <si>
    <t>A14</t>
  </si>
  <si>
    <t># of leadership, professional and technical capability strengthening training sessions delivered with support from WRP</t>
  </si>
  <si>
    <t>A15</t>
  </si>
  <si>
    <t># of people participating in leadership, professional and technical capability strengthening activities with support from WRP</t>
  </si>
  <si>
    <t>A16</t>
  </si>
  <si>
    <t># active Pacific Hydrometeorological Communities of Practice members with support from WRP</t>
  </si>
  <si>
    <t>A17</t>
  </si>
  <si>
    <t># formal twinning partnerships established with support from WRP</t>
  </si>
  <si>
    <t>A18</t>
  </si>
  <si>
    <t># of drop-in sessions, virtual webinars, and peer-to-peer exchanges with support from WRP</t>
  </si>
  <si>
    <t>A19</t>
  </si>
  <si>
    <r>
      <rPr>
        <sz val="11"/>
        <color rgb="FF000000"/>
        <rFont val="Aptos Narrow"/>
        <family val="2"/>
        <scheme val="minor"/>
      </rPr>
      <t># of observation assets installed, remediated or expanded</t>
    </r>
    <r>
      <rPr>
        <b/>
        <sz val="11"/>
        <color rgb="FF000000"/>
        <rFont val="Aptos Narrow"/>
        <family val="2"/>
        <scheme val="minor"/>
      </rPr>
      <t xml:space="preserve"> </t>
    </r>
    <r>
      <rPr>
        <sz val="11"/>
        <color rgb="FF000000"/>
        <rFont val="Aptos Narrow"/>
        <family val="2"/>
        <scheme val="minor"/>
      </rPr>
      <t>with support from WRP</t>
    </r>
  </si>
  <si>
    <t>A20</t>
  </si>
  <si>
    <t>Pacific Integrated Forecasting Platform (IFP) developed/reviewed</t>
  </si>
  <si>
    <t>A21</t>
  </si>
  <si>
    <t># functioning Pacific platforms or systems assessed as meeting global standards</t>
  </si>
  <si>
    <t>A22</t>
  </si>
  <si>
    <t># of NMHS with integrated forecasting systems operating at advanced maturity levels with support from WRP</t>
  </si>
  <si>
    <t>A23</t>
  </si>
  <si>
    <t># functioning platforms, systems, portals or models installed and upgraded with support from WRP</t>
  </si>
  <si>
    <t>A24</t>
  </si>
  <si>
    <t>% (#/#) of PICTs using Regional Specialised Meteorological Centres (RSMC) guidance products across all priority hazards (where applicable)</t>
  </si>
  <si>
    <t>A25</t>
  </si>
  <si>
    <t># of community and other end user education and awareness programmes delivered with support from WRP</t>
  </si>
  <si>
    <t>A26</t>
  </si>
  <si>
    <t># of people participating in community and other end user education and awareness programmes with support from WRP</t>
  </si>
  <si>
    <t>A27</t>
  </si>
  <si>
    <t># Pacific communities or organisations providing observations and feedback to MHEWS agency</t>
  </si>
  <si>
    <t>A28</t>
  </si>
  <si>
    <t># of PICTs that have reviewed roles and responsibilities for coordinating, updating, and reviewing hazard inputs into risk knowledge products with support from WRP</t>
  </si>
  <si>
    <t>A29</t>
  </si>
  <si>
    <t># of PICTs that have reviewed roles and responsibilities for coordinating, updating, and reviewing hazard inputs into preparedness and response plans/procedures</t>
  </si>
  <si>
    <t>A30</t>
  </si>
  <si>
    <t># of PICTs that have reviewed roles and responsibilities in national warning dissemination with support from WRP</t>
  </si>
  <si>
    <t>A31</t>
  </si>
  <si>
    <t># interagency agreements signed between alerting authorities and warning dissemination agencies</t>
  </si>
  <si>
    <t>A32</t>
  </si>
  <si>
    <t># of coordination mechanisms strengthened or established to enhance collaboration on early warning among national or regional institutions with support from WRP</t>
  </si>
  <si>
    <t># of WRP partners</t>
  </si>
  <si>
    <t>Intermediate Outcome</t>
  </si>
  <si>
    <t>B2</t>
  </si>
  <si>
    <t>Satisfactory or Advanced partnership health check rating for WRP SC members, executing agencies and investors</t>
  </si>
  <si>
    <t>B3</t>
  </si>
  <si>
    <t>Total # staff employed in Pacific meteorological and hydrological agencies</t>
  </si>
  <si>
    <t>B4</t>
  </si>
  <si>
    <t>Value of annual return on investment from hydrometeorological financing investment facility</t>
  </si>
  <si>
    <t>B5</t>
  </si>
  <si>
    <t>Increase in investor confidence in WRP as a  Pacific-led and owned regional hydrometeorological investment programming mechanism</t>
  </si>
  <si>
    <t>B6</t>
  </si>
  <si>
    <r>
      <rPr>
        <b/>
        <sz val="11"/>
        <color rgb="FF000000"/>
        <rFont val="Aptos Narrow"/>
        <family val="2"/>
        <scheme val="minor"/>
      </rPr>
      <t xml:space="preserve"> </t>
    </r>
    <r>
      <rPr>
        <sz val="11"/>
        <color rgb="FF000000"/>
        <rFont val="Aptos Narrow"/>
        <family val="2"/>
        <scheme val="minor"/>
      </rPr>
      <t># of active investors</t>
    </r>
  </si>
  <si>
    <t>B7</t>
  </si>
  <si>
    <t>% of all WRP-supported capacity and capability training delivered within/by the Pacific</t>
  </si>
  <si>
    <t>B8</t>
  </si>
  <si>
    <t>% of participants indicated that each training was accessible and delivered in a manner that supported their learning</t>
  </si>
  <si>
    <t>B9</t>
  </si>
  <si>
    <t>% of participants reporting increased leadership and technical knowledge and skills</t>
  </si>
  <si>
    <t>B10</t>
  </si>
  <si>
    <t>% of participants reporting increased confidence to use leadership and technical knowledge and skills gained</t>
  </si>
  <si>
    <t>B11</t>
  </si>
  <si>
    <t>% of participants providing examples of application of leadership and technical knowledge and skills gained in their work within six months of training</t>
  </si>
  <si>
    <t>B12</t>
  </si>
  <si>
    <t xml:space="preserve">% (#/#) of Pacific meteorological and hydrological services staff positions filled </t>
  </si>
  <si>
    <t>B13</t>
  </si>
  <si>
    <t>% of Pacific meteorological and hydrological staff that consider there are career progression opportunities within their agencies / Pacific MHEWS sector</t>
  </si>
  <si>
    <t>B14</t>
  </si>
  <si>
    <t>Attrition rate of Pacific meteorological and hydrological staff each year</t>
  </si>
  <si>
    <t>B15</t>
  </si>
  <si>
    <t>% of observation stations sharing core observation data through to a common accessible real-time database management system</t>
  </si>
  <si>
    <t>B16</t>
  </si>
  <si>
    <t>Reliability indicator differentiated by observation network TBD</t>
  </si>
  <si>
    <t>B17</t>
  </si>
  <si>
    <r>
      <t xml:space="preserve"> </t>
    </r>
    <r>
      <rPr>
        <sz val="11"/>
        <color theme="9"/>
        <rFont val="Aptos Narrow"/>
        <family val="2"/>
        <scheme val="minor"/>
      </rPr>
      <t># of AMDAR (Aircraft Metorological Data Relay) reports generated each year from Pacific airlines</t>
    </r>
  </si>
  <si>
    <t>B18</t>
  </si>
  <si>
    <t>% (#/#) of Pacific hydrometeorogical assets maintained as per their maintenance schedule</t>
  </si>
  <si>
    <t>B19</t>
  </si>
  <si>
    <t>% of infrastructure assets installed under WRP and built to be resilient to climatic and other natural hazards</t>
  </si>
  <si>
    <t>B20</t>
  </si>
  <si>
    <t xml:space="preserve">% (#/#) of Pacific observation stations Global Basic Observing Network (GBON)-compliant and sharing data internationally </t>
  </si>
  <si>
    <t>B21</t>
  </si>
  <si>
    <t xml:space="preserve">% of PICTs using Pacific Integrated Forecasting Platform (IFP) </t>
  </si>
  <si>
    <t>B22</t>
  </si>
  <si>
    <t>% of ICT tools with Pacific-based system administrative support</t>
  </si>
  <si>
    <t>B23</t>
  </si>
  <si>
    <t xml:space="preserve">% of PICTs utilising WMO Integrated Processing and Prediction System (WIPPS) products </t>
  </si>
  <si>
    <t>B24</t>
  </si>
  <si>
    <t># traditional knowledge indicators documented and correllated with contemporary forecast indicators with support from WRP</t>
  </si>
  <si>
    <t>B25</t>
  </si>
  <si>
    <r>
      <rPr>
        <sz val="11"/>
        <color rgb="FF000000"/>
        <rFont val="Aptos Narrow"/>
        <family val="2"/>
        <scheme val="minor"/>
      </rPr>
      <t>% of Pacific NMHS undertaking warning verification</t>
    </r>
    <r>
      <rPr>
        <b/>
        <sz val="11"/>
        <color rgb="FF000000"/>
        <rFont val="Aptos Narrow"/>
        <family val="2"/>
        <scheme val="minor"/>
      </rPr>
      <t xml:space="preserve"> </t>
    </r>
    <r>
      <rPr>
        <sz val="11"/>
        <color rgb="FF000000"/>
        <rFont val="Aptos Narrow"/>
        <family val="2"/>
        <scheme val="minor"/>
      </rPr>
      <t>for safety critical forecasts</t>
    </r>
  </si>
  <si>
    <t>B26</t>
  </si>
  <si>
    <r>
      <rPr>
        <sz val="11"/>
        <color theme="1"/>
        <rFont val="Aptos Narrow"/>
        <family val="2"/>
        <scheme val="minor"/>
      </rPr>
      <t>Improved probability of detection (POD) and false alarm ratio (FAR) scores</t>
    </r>
    <r>
      <rPr>
        <b/>
        <sz val="11"/>
        <color theme="1"/>
        <rFont val="Aptos Narrow"/>
        <family val="2"/>
        <scheme val="minor"/>
      </rPr>
      <t xml:space="preserve"> </t>
    </r>
    <r>
      <rPr>
        <sz val="11"/>
        <color theme="1"/>
        <rFont val="Aptos Narrow"/>
        <family val="2"/>
        <scheme val="minor"/>
      </rPr>
      <t>for safety critical forecasts</t>
    </r>
  </si>
  <si>
    <t>B27</t>
  </si>
  <si>
    <t># community members accessing internet via satellite communication systems installed under WRP</t>
  </si>
  <si>
    <t>B28</t>
  </si>
  <si>
    <t># participants in community-based MHEWS information exchange collectives</t>
  </si>
  <si>
    <t>B29</t>
  </si>
  <si>
    <t># observations and feedback to NMHS received from Pacific communities and organisations</t>
  </si>
  <si>
    <t>% (#/#) of warnings prepared that are impact-based and location-specific</t>
  </si>
  <si>
    <t>B31</t>
  </si>
  <si>
    <t># of Pacific NMHS that have adopted the Common Alerting Protocol (CAP)</t>
  </si>
  <si>
    <t>B32</t>
  </si>
  <si>
    <t># of communication channels through which warnings are disseminated and information exchanged with NMHSs</t>
  </si>
  <si>
    <t>B33</t>
  </si>
  <si>
    <t>Usage metrics of forecasts, warnings and risk information on information dissemination systems</t>
  </si>
  <si>
    <t>B34</t>
  </si>
  <si>
    <t>% of community and other end user education and awareness programme participants reporting increased knowledge and skills</t>
  </si>
  <si>
    <t>B35</t>
  </si>
  <si>
    <t>% of MHEWS community education participants reporting increased confidence in use of knowledge and skills</t>
  </si>
  <si>
    <t>B36</t>
  </si>
  <si>
    <t xml:space="preserve"># of PICTs implementing multi-stakeholder partnerships to produce multi-hazard risk information </t>
  </si>
  <si>
    <t>B37</t>
  </si>
  <si>
    <t># of PICTs with a multi-hazard approach reflected in disaster preparedness and response plans/procedures</t>
  </si>
  <si>
    <t>B38</t>
  </si>
  <si>
    <t># of multi-hazard risk products produced</t>
  </si>
  <si>
    <t>B39</t>
  </si>
  <si>
    <t xml:space="preserve"># PICTs with a common set of actionable messages for priority hazards developed and tested through inclusive processes and used by all government agencies </t>
  </si>
  <si>
    <t>B40</t>
  </si>
  <si>
    <t>% of multi-hazard warnings that were disseminated by PICTs in disability accessible formats</t>
  </si>
  <si>
    <t>B41</t>
  </si>
  <si>
    <t>% of multi-hazard warnings issued in local languages</t>
  </si>
  <si>
    <t>B42</t>
  </si>
  <si>
    <t>% of multi-hazard warnings that integrated traditional and contemporary forecast indicators</t>
  </si>
  <si>
    <t>Stories</t>
  </si>
  <si>
    <t xml:space="preserve">The following (draft) themes and qualitative data collection methods are proposed over the three phases of WRP as evidence of intermediate outcomes, outcomes and impacts being achieved in a manner that is consistent with the WRP Principles. These are indicative only. The process of undertaking the 5 story types is detailed in the compendium of qualitative indicators below. </t>
  </si>
  <si>
    <t>Our focus during:</t>
  </si>
  <si>
    <r>
      <t>Inception</t>
    </r>
    <r>
      <rPr>
        <sz val="10"/>
        <color rgb="FFFFFFFF"/>
        <rFont val="Aptos Narrow"/>
        <family val="2"/>
      </rPr>
      <t xml:space="preserve"> 
(November 2023-December 2024)</t>
    </r>
  </si>
  <si>
    <r>
      <rPr>
        <b/>
        <sz val="12"/>
        <color rgb="FFFFFFFF"/>
        <rFont val="Aptos Narrow"/>
        <family val="2"/>
      </rPr>
      <t xml:space="preserve">Phase 1 
</t>
    </r>
    <r>
      <rPr>
        <sz val="10"/>
        <color rgb="FFFFFFFF"/>
        <rFont val="Aptos Narrow"/>
        <family val="2"/>
      </rPr>
      <t>(January 2024-December 2028)</t>
    </r>
  </si>
  <si>
    <r>
      <rPr>
        <b/>
        <sz val="12"/>
        <color rgb="FFFFFFFF"/>
        <rFont val="Aptos Narrow"/>
        <family val="2"/>
      </rPr>
      <t>Phase  2</t>
    </r>
    <r>
      <rPr>
        <sz val="12"/>
        <color rgb="FFFFFFFF"/>
        <rFont val="Aptos Narrow"/>
        <family val="2"/>
      </rPr>
      <t xml:space="preserve"> 
</t>
    </r>
    <r>
      <rPr>
        <sz val="10"/>
        <color rgb="FFFFFFFF"/>
        <rFont val="Aptos Narrow"/>
        <family val="2"/>
      </rPr>
      <t>(January 2029-December 2033)</t>
    </r>
  </si>
  <si>
    <t>Principles in Action</t>
  </si>
  <si>
    <r>
      <rPr>
        <b/>
        <i/>
        <sz val="11"/>
        <color rgb="FF000000"/>
        <rFont val="Aptos Narrow"/>
        <family val="2"/>
      </rPr>
      <t xml:space="preserve">Pacific-led and owned </t>
    </r>
    <r>
      <rPr>
        <i/>
        <sz val="11"/>
        <color rgb="FF000000"/>
        <rFont val="Aptos Narrow"/>
        <family val="2"/>
      </rPr>
      <t xml:space="preserve">- </t>
    </r>
    <r>
      <rPr>
        <sz val="11"/>
        <color rgb="FF000000"/>
        <rFont val="Aptos Narrow"/>
        <family val="2"/>
      </rPr>
      <t>Learning story - process, achievements and challenges of setting up an ambitious Pacific-led programme in a sector where locally-led and owned development has not been the norm</t>
    </r>
  </si>
  <si>
    <r>
      <rPr>
        <b/>
        <i/>
        <sz val="11"/>
        <color theme="1"/>
        <rFont val="Aptos Narrow"/>
        <family val="2"/>
        <scheme val="minor"/>
      </rPr>
      <t xml:space="preserve">Pacific-led and owned </t>
    </r>
    <r>
      <rPr>
        <i/>
        <sz val="11"/>
        <color theme="1"/>
        <rFont val="Aptos Narrow"/>
        <family val="2"/>
        <scheme val="minor"/>
      </rPr>
      <t xml:space="preserve">- </t>
    </r>
    <r>
      <rPr>
        <sz val="11"/>
        <color theme="1"/>
        <rFont val="Aptos Narrow"/>
        <family val="2"/>
        <scheme val="minor"/>
      </rPr>
      <t xml:space="preserve"> Performance stories - Examples of Pacific approaches / pedagogies being integrated into training, capability building and service delivery</t>
    </r>
  </si>
  <si>
    <r>
      <rPr>
        <b/>
        <i/>
        <sz val="11"/>
        <color theme="1"/>
        <rFont val="Aptos Narrow"/>
        <family val="2"/>
        <scheme val="minor"/>
      </rPr>
      <t xml:space="preserve">Pacific-led and owned </t>
    </r>
    <r>
      <rPr>
        <i/>
        <sz val="11"/>
        <color theme="1"/>
        <rFont val="Aptos Narrow"/>
        <family val="2"/>
        <scheme val="minor"/>
      </rPr>
      <t xml:space="preserve">- </t>
    </r>
    <r>
      <rPr>
        <sz val="11"/>
        <color theme="1"/>
        <rFont val="Aptos Narrow"/>
        <family val="2"/>
        <scheme val="minor"/>
      </rPr>
      <t>Impact stories - Impact of having a Pacific-led and owned programme</t>
    </r>
  </si>
  <si>
    <r>
      <rPr>
        <b/>
        <i/>
        <sz val="11"/>
        <color theme="1"/>
        <rFont val="Aptos Narrow"/>
        <family val="2"/>
        <scheme val="minor"/>
      </rPr>
      <t xml:space="preserve">Inclusive, equitable and empowering </t>
    </r>
    <r>
      <rPr>
        <i/>
        <sz val="11"/>
        <color theme="1"/>
        <rFont val="Aptos Narrow"/>
        <family val="2"/>
        <scheme val="minor"/>
      </rPr>
      <t>-</t>
    </r>
    <r>
      <rPr>
        <sz val="11"/>
        <color theme="1"/>
        <rFont val="Aptos Narrow"/>
        <family val="2"/>
        <scheme val="minor"/>
      </rPr>
      <t xml:space="preserve"> Performance Stories - Evidence and outcomes of GEDSI participation across WRP governance, planning and implementation</t>
    </r>
  </si>
  <si>
    <r>
      <rPr>
        <b/>
        <i/>
        <sz val="11"/>
        <color theme="1"/>
        <rFont val="Aptos Narrow"/>
        <family val="2"/>
        <scheme val="minor"/>
      </rPr>
      <t xml:space="preserve">Inclusive, equitable and empowering </t>
    </r>
    <r>
      <rPr>
        <sz val="11"/>
        <color theme="1"/>
        <rFont val="Aptos Narrow"/>
        <family val="2"/>
        <scheme val="minor"/>
      </rPr>
      <t>- Case studies - Evidence and outcome of increased GEDSI consciousness, capabilities and decision-making within NMHS, including increased women in management/leadership</t>
    </r>
  </si>
  <si>
    <r>
      <rPr>
        <b/>
        <i/>
        <sz val="11"/>
        <color theme="1"/>
        <rFont val="Aptos Narrow"/>
        <family val="2"/>
        <scheme val="minor"/>
      </rPr>
      <t xml:space="preserve">Inclusive, equitable and empowering </t>
    </r>
    <r>
      <rPr>
        <sz val="11"/>
        <color theme="1"/>
        <rFont val="Aptos Narrow"/>
        <family val="2"/>
        <scheme val="minor"/>
      </rPr>
      <t>- Impact stories - Evidence and impact of having GEDSI-responsive NMHS</t>
    </r>
  </si>
  <si>
    <r>
      <rPr>
        <b/>
        <i/>
        <sz val="11"/>
        <color theme="1"/>
        <rFont val="Aptos Narrow"/>
        <family val="2"/>
        <scheme val="minor"/>
      </rPr>
      <t>Collaborative</t>
    </r>
    <r>
      <rPr>
        <b/>
        <sz val="11"/>
        <color theme="1"/>
        <rFont val="Aptos Narrow"/>
        <family val="2"/>
        <scheme val="minor"/>
      </rPr>
      <t xml:space="preserve"> </t>
    </r>
    <r>
      <rPr>
        <sz val="11"/>
        <color theme="1"/>
        <rFont val="Aptos Narrow"/>
        <family val="2"/>
        <scheme val="minor"/>
      </rPr>
      <t>- Learning story - Examples of changing partnership relationships and the opportunities/challenges experienced</t>
    </r>
  </si>
  <si>
    <r>
      <rPr>
        <b/>
        <i/>
        <sz val="11"/>
        <color theme="1"/>
        <rFont val="Aptos Narrow"/>
        <family val="2"/>
        <scheme val="minor"/>
      </rPr>
      <t>Collaborative</t>
    </r>
    <r>
      <rPr>
        <b/>
        <sz val="11"/>
        <color theme="1"/>
        <rFont val="Aptos Narrow"/>
        <family val="2"/>
        <scheme val="minor"/>
      </rPr>
      <t xml:space="preserve"> </t>
    </r>
    <r>
      <rPr>
        <sz val="11"/>
        <color theme="1"/>
        <rFont val="Aptos Narrow"/>
        <family val="2"/>
        <scheme val="minor"/>
      </rPr>
      <t>- Case studies - Evidence and outcome of capability or resources shared between Pacific national and regional agencies; and of knowledge transfer occuring</t>
    </r>
  </si>
  <si>
    <r>
      <rPr>
        <b/>
        <i/>
        <sz val="11"/>
        <color theme="1"/>
        <rFont val="Aptos Narrow"/>
        <family val="2"/>
        <scheme val="minor"/>
      </rPr>
      <t xml:space="preserve">Collaborative </t>
    </r>
    <r>
      <rPr>
        <i/>
        <sz val="11"/>
        <color theme="1"/>
        <rFont val="Aptos Narrow"/>
        <family val="2"/>
        <scheme val="minor"/>
      </rPr>
      <t xml:space="preserve">- </t>
    </r>
    <r>
      <rPr>
        <sz val="11"/>
        <color theme="1"/>
        <rFont val="Aptos Narrow"/>
        <family val="2"/>
        <scheme val="minor"/>
      </rPr>
      <t xml:space="preserve">Impact stories - Evidence and impact of deepening regionalism and partnership within the MHEWS sector </t>
    </r>
  </si>
  <si>
    <r>
      <rPr>
        <b/>
        <i/>
        <sz val="11"/>
        <color theme="1"/>
        <rFont val="Aptos Narrow"/>
        <family val="2"/>
        <scheme val="minor"/>
      </rPr>
      <t>Transformative and sustained</t>
    </r>
    <r>
      <rPr>
        <b/>
        <sz val="11"/>
        <color theme="1"/>
        <rFont val="Aptos Narrow"/>
        <family val="2"/>
        <scheme val="minor"/>
      </rPr>
      <t xml:space="preserve"> </t>
    </r>
    <r>
      <rPr>
        <i/>
        <sz val="11"/>
        <color theme="1"/>
        <rFont val="Aptos Narrow"/>
        <family val="2"/>
        <scheme val="minor"/>
      </rPr>
      <t>-</t>
    </r>
    <r>
      <rPr>
        <sz val="11"/>
        <color theme="1"/>
        <rFont val="Aptos Narrow"/>
        <family val="2"/>
        <scheme val="minor"/>
      </rPr>
      <t xml:space="preserve"> Performance Stories - Evidence and outcomes of visionary and transformative leadership and thinking</t>
    </r>
  </si>
  <si>
    <r>
      <t xml:space="preserve">Transformative and sustained </t>
    </r>
    <r>
      <rPr>
        <i/>
        <sz val="11"/>
        <color theme="1"/>
        <rFont val="Aptos Narrow"/>
        <family val="2"/>
        <scheme val="minor"/>
      </rPr>
      <t xml:space="preserve">- </t>
    </r>
    <r>
      <rPr>
        <sz val="11"/>
        <color theme="1"/>
        <rFont val="Aptos Narrow"/>
        <family val="2"/>
        <scheme val="minor"/>
      </rPr>
      <t>Learning Stories</t>
    </r>
    <r>
      <rPr>
        <i/>
        <sz val="11"/>
        <color theme="1"/>
        <rFont val="Aptos Narrow"/>
        <family val="2"/>
        <scheme val="minor"/>
      </rPr>
      <t xml:space="preserve"> - </t>
    </r>
    <r>
      <rPr>
        <sz val="11"/>
        <color theme="1"/>
        <rFont val="Aptos Narrow"/>
        <family val="2"/>
        <scheme val="minor"/>
      </rPr>
      <t>Evidence of process, mindset and behavioural changes to plan and implement more sustainable activities</t>
    </r>
    <r>
      <rPr>
        <b/>
        <i/>
        <sz val="11"/>
        <color theme="1"/>
        <rFont val="Aptos Narrow"/>
        <family val="2"/>
        <scheme val="minor"/>
      </rPr>
      <t xml:space="preserve"> </t>
    </r>
    <r>
      <rPr>
        <sz val="11"/>
        <color theme="1"/>
        <rFont val="Aptos Narrow"/>
        <family val="2"/>
        <scheme val="minor"/>
      </rPr>
      <t>and incorporating MERL data into decision-making</t>
    </r>
  </si>
  <si>
    <r>
      <rPr>
        <b/>
        <i/>
        <sz val="11"/>
        <color rgb="FF000000"/>
        <rFont val="Aptos Narrow"/>
        <family val="2"/>
        <scheme val="minor"/>
      </rPr>
      <t>Transformative and sustained</t>
    </r>
    <r>
      <rPr>
        <sz val="11"/>
        <color rgb="FF000000"/>
        <rFont val="Aptos Narrow"/>
        <family val="2"/>
        <scheme val="minor"/>
      </rPr>
      <t xml:space="preserve"> - Impact stories - Impact of moving to a multi-donor, decadal programme from project-based funding</t>
    </r>
  </si>
  <si>
    <r>
      <rPr>
        <b/>
        <i/>
        <sz val="11"/>
        <color theme="1"/>
        <rFont val="Aptos Narrow"/>
        <family val="2"/>
        <scheme val="minor"/>
      </rPr>
      <t xml:space="preserve">Pacific-led and owned </t>
    </r>
    <r>
      <rPr>
        <i/>
        <sz val="11"/>
        <color theme="1"/>
        <rFont val="Aptos Narrow"/>
        <family val="2"/>
        <scheme val="minor"/>
      </rPr>
      <t xml:space="preserve">- </t>
    </r>
    <r>
      <rPr>
        <sz val="11"/>
        <color theme="1"/>
        <rFont val="Aptos Narrow"/>
        <family val="2"/>
        <scheme val="minor"/>
      </rPr>
      <t>Learning stories -</t>
    </r>
    <r>
      <rPr>
        <i/>
        <sz val="11"/>
        <color theme="1"/>
        <rFont val="Aptos Narrow"/>
        <family val="2"/>
        <scheme val="minor"/>
      </rPr>
      <t xml:space="preserve"> </t>
    </r>
    <r>
      <rPr>
        <sz val="11"/>
        <color theme="1"/>
        <rFont val="Aptos Narrow"/>
        <family val="2"/>
        <scheme val="minor"/>
      </rPr>
      <t>Examples of new technologies or approaches trialled in the Pacific, lessons learned and adaptations made</t>
    </r>
    <r>
      <rPr>
        <i/>
        <sz val="11"/>
        <color theme="1"/>
        <rFont val="Aptos Narrow"/>
        <family val="2"/>
        <scheme val="minor"/>
      </rPr>
      <t xml:space="preserve"> </t>
    </r>
    <r>
      <rPr>
        <sz val="11"/>
        <color theme="1"/>
        <rFont val="Aptos Narrow"/>
        <family val="2"/>
        <scheme val="minor"/>
      </rPr>
      <t>to technologies to fit local conditions</t>
    </r>
    <r>
      <rPr>
        <i/>
        <sz val="11"/>
        <color theme="1"/>
        <rFont val="Aptos Narrow"/>
        <family val="2"/>
        <scheme val="minor"/>
      </rPr>
      <t xml:space="preserve"> </t>
    </r>
    <r>
      <rPr>
        <sz val="11"/>
        <color theme="1"/>
        <rFont val="Aptos Narrow"/>
        <family val="2"/>
        <scheme val="minor"/>
      </rPr>
      <t>and contexts</t>
    </r>
  </si>
  <si>
    <r>
      <t xml:space="preserve">Pacific-led and owned </t>
    </r>
    <r>
      <rPr>
        <sz val="11"/>
        <color theme="1"/>
        <rFont val="Aptos Narrow"/>
        <family val="2"/>
        <scheme val="minor"/>
      </rPr>
      <t>- Impact stories - Examples and impact of NMHS having increasing influence in national settings (national, sub-national, industry and community levels)</t>
    </r>
  </si>
  <si>
    <r>
      <rPr>
        <b/>
        <i/>
        <sz val="11"/>
        <color theme="1"/>
        <rFont val="Aptos Narrow"/>
        <family val="2"/>
        <scheme val="minor"/>
      </rPr>
      <t>Inclusive, equitable and empowering -</t>
    </r>
    <r>
      <rPr>
        <b/>
        <sz val="11"/>
        <color theme="1"/>
        <rFont val="Aptos Narrow"/>
        <family val="2"/>
        <scheme val="minor"/>
      </rPr>
      <t xml:space="preserve"> </t>
    </r>
    <r>
      <rPr>
        <sz val="11"/>
        <color theme="1"/>
        <rFont val="Aptos Narrow"/>
        <family val="2"/>
        <scheme val="minor"/>
      </rPr>
      <t>Performance stories - evidence of a diverse range of training participants applying their gained knowledge and skills in their work (nationally, regionally, internationally)</t>
    </r>
  </si>
  <si>
    <r>
      <t xml:space="preserve">Inclusive, equitable and empowering - </t>
    </r>
    <r>
      <rPr>
        <sz val="11"/>
        <color theme="1"/>
        <rFont val="Aptos Narrow"/>
        <family val="2"/>
        <scheme val="minor"/>
      </rPr>
      <t>Most significant change stories - Demonstrating an inclusive culture and how harmful power imbalances and inequities were addressed.</t>
    </r>
  </si>
  <si>
    <r>
      <rPr>
        <b/>
        <i/>
        <sz val="11"/>
        <color theme="1"/>
        <rFont val="Aptos Narrow"/>
        <family val="2"/>
        <scheme val="minor"/>
      </rPr>
      <t>Collaborative</t>
    </r>
    <r>
      <rPr>
        <b/>
        <sz val="11"/>
        <color theme="1"/>
        <rFont val="Aptos Narrow"/>
        <family val="2"/>
        <scheme val="minor"/>
      </rPr>
      <t xml:space="preserve"> </t>
    </r>
    <r>
      <rPr>
        <sz val="11"/>
        <color theme="1"/>
        <rFont val="Aptos Narrow"/>
        <family val="2"/>
        <scheme val="minor"/>
      </rPr>
      <t>- Impact stories - Evidence and impact of a strong collective hydrometerological Pacific voice on the global stage</t>
    </r>
  </si>
  <si>
    <r>
      <t xml:space="preserve">Transformative and sustained - </t>
    </r>
    <r>
      <rPr>
        <sz val="11"/>
        <color theme="1"/>
        <rFont val="Aptos Narrow"/>
        <family val="2"/>
        <scheme val="minor"/>
      </rPr>
      <t>Performance stories -</t>
    </r>
    <r>
      <rPr>
        <b/>
        <i/>
        <sz val="11"/>
        <color theme="1"/>
        <rFont val="Aptos Narrow"/>
        <family val="2"/>
        <scheme val="minor"/>
      </rPr>
      <t xml:space="preserve"> </t>
    </r>
    <r>
      <rPr>
        <sz val="11"/>
        <color theme="1"/>
        <rFont val="Aptos Narrow"/>
        <family val="2"/>
        <scheme val="minor"/>
      </rPr>
      <t>Examples of WRP positively influencing approaches and practices adopted by stakeholder organisations beyond what is in direct control of WRP</t>
    </r>
    <r>
      <rPr>
        <b/>
        <i/>
        <sz val="11"/>
        <color theme="1"/>
        <rFont val="Aptos Narrow"/>
        <family val="2"/>
        <scheme val="minor"/>
      </rPr>
      <t xml:space="preserve"> </t>
    </r>
    <r>
      <rPr>
        <sz val="11"/>
        <color theme="1"/>
        <rFont val="Aptos Narrow"/>
        <family val="2"/>
        <scheme val="minor"/>
      </rPr>
      <t>(e.g. replication, expansion, lessons learned being adopted, etc)</t>
    </r>
  </si>
  <si>
    <r>
      <rPr>
        <b/>
        <i/>
        <sz val="11"/>
        <color rgb="FF000000"/>
        <rFont val="Aptos Narrow"/>
        <family val="2"/>
        <scheme val="minor"/>
      </rPr>
      <t xml:space="preserve">Transformative and sustained </t>
    </r>
    <r>
      <rPr>
        <i/>
        <sz val="11"/>
        <color rgb="FF000000"/>
        <rFont val="Aptos Narrow"/>
        <family val="2"/>
        <scheme val="minor"/>
      </rPr>
      <t xml:space="preserve">- </t>
    </r>
    <r>
      <rPr>
        <sz val="11"/>
        <color rgb="FF000000"/>
        <rFont val="Aptos Narrow"/>
        <family val="2"/>
        <scheme val="minor"/>
      </rPr>
      <t xml:space="preserve">Impact stories </t>
    </r>
    <r>
      <rPr>
        <i/>
        <sz val="11"/>
        <color rgb="FF000000"/>
        <rFont val="Aptos Narrow"/>
        <family val="2"/>
        <scheme val="minor"/>
      </rPr>
      <t xml:space="preserve">- </t>
    </r>
    <r>
      <rPr>
        <sz val="11"/>
        <color rgb="FF000000"/>
        <rFont val="Aptos Narrow"/>
        <family val="2"/>
        <scheme val="minor"/>
      </rPr>
      <t>Examples and impact of WRP positively influencing approaches and practices adopted by stakeholder organisations beyond what is in direct control of WRP</t>
    </r>
    <r>
      <rPr>
        <b/>
        <i/>
        <sz val="11"/>
        <color rgb="FF000000"/>
        <rFont val="Aptos Narrow"/>
        <family val="2"/>
        <scheme val="minor"/>
      </rPr>
      <t xml:space="preserve"> </t>
    </r>
    <r>
      <rPr>
        <sz val="11"/>
        <color rgb="FF000000"/>
        <rFont val="Aptos Narrow"/>
        <family val="2"/>
        <scheme val="minor"/>
      </rPr>
      <t>(e.g. replication, expansion, lessons learned being adopted, etc)</t>
    </r>
  </si>
  <si>
    <r>
      <rPr>
        <b/>
        <i/>
        <sz val="11"/>
        <color theme="1"/>
        <rFont val="Aptos Narrow"/>
        <family val="2"/>
        <scheme val="minor"/>
      </rPr>
      <t xml:space="preserve">Pacific-led and owned </t>
    </r>
    <r>
      <rPr>
        <i/>
        <sz val="11"/>
        <color theme="1"/>
        <rFont val="Aptos Narrow"/>
        <family val="2"/>
        <scheme val="minor"/>
      </rPr>
      <t xml:space="preserve">- </t>
    </r>
    <r>
      <rPr>
        <sz val="11"/>
        <color theme="1"/>
        <rFont val="Aptos Narrow"/>
        <family val="2"/>
        <scheme val="minor"/>
      </rPr>
      <t xml:space="preserve">Learning story - Stories of where Pacific-led asset management and ownership (infrastructure, systems and datasets) has successfully increased, documenting lessons learned </t>
    </r>
  </si>
  <si>
    <r>
      <t xml:space="preserve">Pacific-led and owned </t>
    </r>
    <r>
      <rPr>
        <i/>
        <sz val="11"/>
        <color theme="1"/>
        <rFont val="Aptos Narrow"/>
        <family val="2"/>
        <scheme val="minor"/>
      </rPr>
      <t xml:space="preserve">- </t>
    </r>
    <r>
      <rPr>
        <sz val="11"/>
        <color theme="1"/>
        <rFont val="Aptos Narrow"/>
        <family val="2"/>
        <scheme val="minor"/>
      </rPr>
      <t>Impact stories - Evidence and impacts of having Pacific-based RTC and RIC on providing sustained and reliable services, and examples of where this has led to real life change in terms of resilience, security and reduced cost of severe weather events</t>
    </r>
  </si>
  <si>
    <r>
      <t xml:space="preserve">Inclusive, equitable and empowering </t>
    </r>
    <r>
      <rPr>
        <sz val="11"/>
        <color theme="1"/>
        <rFont val="Aptos Narrow"/>
        <family val="2"/>
        <scheme val="minor"/>
      </rPr>
      <t>- Case studies - Diverse examples of Pacific communities being involved in the installation and maintenance of assets and contributing data through citizen science approaches</t>
    </r>
  </si>
  <si>
    <r>
      <t xml:space="preserve">Inclusive, equitable and empowering </t>
    </r>
    <r>
      <rPr>
        <sz val="11"/>
        <color theme="1"/>
        <rFont val="Aptos Narrow"/>
        <family val="2"/>
        <scheme val="minor"/>
      </rPr>
      <t>- Impact stories - Evidence of Pacific communities being involved in asset management and contributing data through citizen science approaches, and how that has impacted their communities and NMHS</t>
    </r>
  </si>
  <si>
    <r>
      <rPr>
        <b/>
        <i/>
        <sz val="11"/>
        <color theme="1"/>
        <rFont val="Aptos Narrow"/>
        <family val="2"/>
        <scheme val="minor"/>
      </rPr>
      <t>Collaborative</t>
    </r>
    <r>
      <rPr>
        <b/>
        <sz val="11"/>
        <color theme="1"/>
        <rFont val="Aptos Narrow"/>
        <family val="2"/>
        <scheme val="minor"/>
      </rPr>
      <t xml:space="preserve"> </t>
    </r>
    <r>
      <rPr>
        <sz val="11"/>
        <color theme="1"/>
        <rFont val="Aptos Narrow"/>
        <family val="2"/>
        <scheme val="minor"/>
      </rPr>
      <t>- Performance stories -</t>
    </r>
    <r>
      <rPr>
        <b/>
        <sz val="11"/>
        <color theme="1"/>
        <rFont val="Aptos Narrow"/>
        <family val="2"/>
        <scheme val="minor"/>
      </rPr>
      <t xml:space="preserve"> </t>
    </r>
    <r>
      <rPr>
        <sz val="11"/>
        <color theme="1"/>
        <rFont val="Aptos Narrow"/>
        <family val="2"/>
        <scheme val="minor"/>
      </rPr>
      <t>Collectively building Pacific models of hydrometeorological asset ownership and management that responds to varying PICT needs</t>
    </r>
  </si>
  <si>
    <r>
      <rPr>
        <b/>
        <i/>
        <sz val="11"/>
        <color theme="1"/>
        <rFont val="Aptos Narrow"/>
        <family val="2"/>
        <scheme val="minor"/>
      </rPr>
      <t>Collaborative</t>
    </r>
    <r>
      <rPr>
        <b/>
        <sz val="11"/>
        <color theme="1"/>
        <rFont val="Aptos Narrow"/>
        <family val="2"/>
        <scheme val="minor"/>
      </rPr>
      <t xml:space="preserve"> </t>
    </r>
    <r>
      <rPr>
        <sz val="11"/>
        <color theme="1"/>
        <rFont val="Aptos Narrow"/>
        <family val="2"/>
        <scheme val="minor"/>
      </rPr>
      <t>-</t>
    </r>
    <r>
      <rPr>
        <b/>
        <sz val="11"/>
        <color theme="1"/>
        <rFont val="Aptos Narrow"/>
        <family val="2"/>
        <scheme val="minor"/>
      </rPr>
      <t xml:space="preserve"> </t>
    </r>
    <r>
      <rPr>
        <sz val="11"/>
        <color theme="1"/>
        <rFont val="Aptos Narrow"/>
        <family val="2"/>
        <scheme val="minor"/>
      </rPr>
      <t>Most significant change stories - changes in Pacific hydrometeorological asset ownership and management throughout WRP</t>
    </r>
  </si>
  <si>
    <r>
      <rPr>
        <b/>
        <i/>
        <sz val="11"/>
        <color rgb="FF000000"/>
        <rFont val="Aptos Narrow"/>
        <family val="2"/>
      </rPr>
      <t xml:space="preserve">Transformative and sustained - </t>
    </r>
    <r>
      <rPr>
        <sz val="11"/>
        <color rgb="FF000000"/>
        <rFont val="Aptos Narrow"/>
        <family val="2"/>
      </rPr>
      <t>Case studies - Evidence and significance of data gaps being filled,  improved real-time delivery of observational data to Pacific NMHS and systems established to keep data up-to-date and relevant</t>
    </r>
  </si>
  <si>
    <r>
      <t xml:space="preserve">Transformative and sustained </t>
    </r>
    <r>
      <rPr>
        <i/>
        <sz val="11"/>
        <color theme="1"/>
        <rFont val="Aptos Narrow"/>
        <family val="2"/>
        <scheme val="minor"/>
      </rPr>
      <t xml:space="preserve">- </t>
    </r>
    <r>
      <rPr>
        <sz val="11"/>
        <color theme="1"/>
        <rFont val="Aptos Narrow"/>
        <family val="2"/>
        <scheme val="minor"/>
      </rPr>
      <t>Most significant change stories -  Process and impact of improving asset management data, policies, procedures and practices in the Pacific hydrometeorological sector</t>
    </r>
  </si>
  <si>
    <r>
      <rPr>
        <b/>
        <i/>
        <sz val="11"/>
        <color theme="1"/>
        <rFont val="Aptos Narrow"/>
        <family val="2"/>
        <scheme val="minor"/>
      </rPr>
      <t>Pacific-led and owned</t>
    </r>
    <r>
      <rPr>
        <b/>
        <sz val="11"/>
        <color theme="1"/>
        <rFont val="Aptos Narrow"/>
        <family val="2"/>
        <scheme val="minor"/>
      </rPr>
      <t xml:space="preserve"> </t>
    </r>
    <r>
      <rPr>
        <sz val="11"/>
        <color theme="1"/>
        <rFont val="Aptos Narrow"/>
        <family val="2"/>
        <scheme val="minor"/>
      </rPr>
      <t>- Case studies - Examples and affects of using locally-relevant and impact-based forecasts and warnings</t>
    </r>
  </si>
  <si>
    <r>
      <rPr>
        <b/>
        <i/>
        <sz val="11"/>
        <color rgb="FF000000"/>
        <rFont val="Aptos Narrow"/>
        <family val="2"/>
        <scheme val="minor"/>
      </rPr>
      <t xml:space="preserve">Pacific-led and owned </t>
    </r>
    <r>
      <rPr>
        <sz val="11"/>
        <color rgb="FF000000"/>
        <rFont val="Aptos Narrow"/>
        <family val="2"/>
        <scheme val="minor"/>
      </rPr>
      <t>- Most significant change - Evidence and impacts of having a Pacific IFP in terms of reliability, relevance and timeliness of forecasts and warnings</t>
    </r>
  </si>
  <si>
    <r>
      <rPr>
        <b/>
        <sz val="11"/>
        <color rgb="FF000000"/>
        <rFont val="Aptos Narrow"/>
        <family val="2"/>
        <scheme val="minor"/>
      </rPr>
      <t xml:space="preserve">Inclusive, equitable and empowering </t>
    </r>
    <r>
      <rPr>
        <sz val="11"/>
        <color rgb="FF000000"/>
        <rFont val="Aptos Narrow"/>
        <family val="2"/>
        <scheme val="minor"/>
      </rPr>
      <t>- Case studies - Examples and affects of using local languages and accessible channels/formats in forecasts and warnings</t>
    </r>
  </si>
  <si>
    <r>
      <t xml:space="preserve">Inclusive, equitable and empowering </t>
    </r>
    <r>
      <rPr>
        <i/>
        <sz val="11"/>
        <color theme="1"/>
        <rFont val="Aptos Narrow"/>
        <family val="2"/>
        <scheme val="minor"/>
      </rPr>
      <t xml:space="preserve">- </t>
    </r>
    <r>
      <rPr>
        <sz val="11"/>
        <color theme="1"/>
        <rFont val="Aptos Narrow"/>
        <family val="2"/>
        <scheme val="minor"/>
      </rPr>
      <t>Impact stories - Examples and real-life impacts of reaching the last mile, being informative and using local languages and accessible channels/formats in forecasts and warnings</t>
    </r>
  </si>
  <si>
    <r>
      <rPr>
        <b/>
        <i/>
        <sz val="11"/>
        <color theme="1"/>
        <rFont val="Aptos Narrow"/>
        <family val="2"/>
        <scheme val="minor"/>
      </rPr>
      <t>Collaborative</t>
    </r>
    <r>
      <rPr>
        <b/>
        <sz val="11"/>
        <color theme="1"/>
        <rFont val="Aptos Narrow"/>
        <family val="2"/>
        <scheme val="minor"/>
      </rPr>
      <t xml:space="preserve"> </t>
    </r>
    <r>
      <rPr>
        <sz val="11"/>
        <color theme="1"/>
        <rFont val="Aptos Narrow"/>
        <family val="2"/>
        <scheme val="minor"/>
      </rPr>
      <t xml:space="preserve">- Performance stories - Examples of improved coordination and data sharing (community, industry and other government agencies) improving forecasts and warnings </t>
    </r>
  </si>
  <si>
    <r>
      <rPr>
        <b/>
        <i/>
        <sz val="11"/>
        <color theme="1"/>
        <rFont val="Aptos Narrow"/>
        <family val="2"/>
        <scheme val="minor"/>
      </rPr>
      <t>Collaborative</t>
    </r>
    <r>
      <rPr>
        <b/>
        <sz val="11"/>
        <color theme="1"/>
        <rFont val="Aptos Narrow"/>
        <family val="2"/>
        <scheme val="minor"/>
      </rPr>
      <t xml:space="preserve"> - </t>
    </r>
    <r>
      <rPr>
        <sz val="11"/>
        <color theme="1"/>
        <rFont val="Aptos Narrow"/>
        <family val="2"/>
        <scheme val="minor"/>
      </rPr>
      <t>Impact stories - Examples and impact of improved coordination and data sharing (community, industry and other government agencies) improving forecasts and warnings</t>
    </r>
    <r>
      <rPr>
        <b/>
        <sz val="11"/>
        <color theme="1"/>
        <rFont val="Aptos Narrow"/>
        <family val="2"/>
        <scheme val="minor"/>
      </rPr>
      <t xml:space="preserve"> </t>
    </r>
  </si>
  <si>
    <r>
      <t xml:space="preserve">Transformative and sustained - </t>
    </r>
    <r>
      <rPr>
        <sz val="11"/>
        <color theme="1"/>
        <rFont val="Aptos Narrow"/>
        <family val="2"/>
        <scheme val="minor"/>
      </rPr>
      <t xml:space="preserve">Learning story </t>
    </r>
    <r>
      <rPr>
        <i/>
        <sz val="11"/>
        <color theme="1"/>
        <rFont val="Aptos Narrow"/>
        <family val="2"/>
        <scheme val="minor"/>
      </rPr>
      <t xml:space="preserve">- </t>
    </r>
    <r>
      <rPr>
        <sz val="11"/>
        <color theme="1"/>
        <rFont val="Aptos Narrow"/>
        <family val="2"/>
        <scheme val="minor"/>
      </rPr>
      <t>Examples of structural or systemic change (observations to forecasting and warning production), benefits, opportunities and challenges</t>
    </r>
  </si>
  <si>
    <r>
      <t xml:space="preserve">Transformative and sustained </t>
    </r>
    <r>
      <rPr>
        <sz val="11"/>
        <color theme="1"/>
        <rFont val="Aptos Narrow"/>
        <family val="2"/>
        <scheme val="minor"/>
      </rPr>
      <t>- Impact story - Examples of how deepening regionalism, investing in local skills and knowledge, infrastructure and forecast/warning production have together led to more impactful and sustainable forecast and warning services (multi-pronged approached)</t>
    </r>
  </si>
  <si>
    <r>
      <t xml:space="preserve">O5 </t>
    </r>
    <r>
      <rPr>
        <sz val="11"/>
        <color theme="0"/>
        <rFont val="Aptos"/>
        <family val="2"/>
      </rPr>
      <t>- Pacific communities, governments, industries and travellers increasingly trust, understand forecasts and warnings</t>
    </r>
  </si>
  <si>
    <r>
      <rPr>
        <b/>
        <i/>
        <sz val="11"/>
        <color theme="1"/>
        <rFont val="Aptos Narrow"/>
        <family val="2"/>
        <scheme val="minor"/>
      </rPr>
      <t xml:space="preserve">Pacific-led and owned </t>
    </r>
    <r>
      <rPr>
        <sz val="11"/>
        <color theme="1"/>
        <rFont val="Aptos Narrow"/>
        <family val="2"/>
        <scheme val="minor"/>
      </rPr>
      <t>- Learning stories - Examples of partnerships with industry in the Pacific expanding, the opportunities and challenges</t>
    </r>
  </si>
  <si>
    <r>
      <rPr>
        <b/>
        <i/>
        <sz val="11"/>
        <color theme="1"/>
        <rFont val="Aptos Narrow"/>
        <family val="2"/>
        <scheme val="minor"/>
      </rPr>
      <t xml:space="preserve">Pacific-led and owned </t>
    </r>
    <r>
      <rPr>
        <i/>
        <sz val="11"/>
        <color theme="1"/>
        <rFont val="Aptos Narrow"/>
        <family val="2"/>
        <scheme val="minor"/>
      </rPr>
      <t xml:space="preserve">- </t>
    </r>
    <r>
      <rPr>
        <sz val="11"/>
        <color theme="1"/>
        <rFont val="Aptos Narrow"/>
        <family val="2"/>
        <scheme val="minor"/>
      </rPr>
      <t>Case studies - Examples and impacts of using uniquely Pacific approaches to building trust and understanding of forecasts</t>
    </r>
  </si>
  <si>
    <r>
      <rPr>
        <b/>
        <sz val="11"/>
        <color theme="1"/>
        <rFont val="Aptos Narrow"/>
        <family val="2"/>
        <scheme val="minor"/>
      </rPr>
      <t xml:space="preserve">Inclusive, equitable and empowering </t>
    </r>
    <r>
      <rPr>
        <sz val="11"/>
        <color theme="1"/>
        <rFont val="Aptos Narrow"/>
        <family val="2"/>
        <scheme val="minor"/>
      </rPr>
      <t>- Performance stories - Evidence and outcome of increased community participation and engagement in the delivery of forecasts and warnings</t>
    </r>
  </si>
  <si>
    <r>
      <t xml:space="preserve">Inclusive, equitable and empowering </t>
    </r>
    <r>
      <rPr>
        <sz val="11"/>
        <color theme="1"/>
        <rFont val="Aptos Narrow"/>
        <family val="2"/>
        <scheme val="minor"/>
      </rPr>
      <t>- Impact story - Evidence and impact of adopting a decentralised and community-based approach to warning dissemination</t>
    </r>
  </si>
  <si>
    <r>
      <rPr>
        <b/>
        <i/>
        <sz val="11"/>
        <color theme="1"/>
        <rFont val="Aptos Narrow"/>
        <family val="2"/>
        <scheme val="minor"/>
      </rPr>
      <t>Collaborative</t>
    </r>
    <r>
      <rPr>
        <b/>
        <sz val="11"/>
        <color theme="1"/>
        <rFont val="Aptos Narrow"/>
        <family val="2"/>
        <scheme val="minor"/>
      </rPr>
      <t xml:space="preserve"> - </t>
    </r>
    <r>
      <rPr>
        <sz val="11"/>
        <color theme="1"/>
        <rFont val="Aptos Narrow"/>
        <family val="2"/>
        <scheme val="minor"/>
      </rPr>
      <t>Performance stories - Evidence of government, community organisations and/or industry collaborating on developing approaches to get forecasts and warnings to end users</t>
    </r>
    <r>
      <rPr>
        <b/>
        <sz val="11"/>
        <color theme="1"/>
        <rFont val="Aptos Narrow"/>
        <family val="2"/>
        <scheme val="minor"/>
      </rPr>
      <t xml:space="preserve"> </t>
    </r>
    <r>
      <rPr>
        <sz val="11"/>
        <color theme="1"/>
        <rFont val="Aptos Narrow"/>
        <family val="2"/>
        <scheme val="minor"/>
      </rPr>
      <t>through locally-adapted community information, education and awareness campaigns</t>
    </r>
  </si>
  <si>
    <r>
      <rPr>
        <b/>
        <i/>
        <sz val="11"/>
        <color theme="1"/>
        <rFont val="Aptos Narrow"/>
        <family val="2"/>
        <scheme val="minor"/>
      </rPr>
      <t>Collaborative</t>
    </r>
    <r>
      <rPr>
        <b/>
        <sz val="11"/>
        <color theme="1"/>
        <rFont val="Aptos Narrow"/>
        <family val="2"/>
        <scheme val="minor"/>
      </rPr>
      <t xml:space="preserve"> - </t>
    </r>
    <r>
      <rPr>
        <sz val="11"/>
        <color theme="1"/>
        <rFont val="Aptos Narrow"/>
        <family val="2"/>
        <scheme val="minor"/>
      </rPr>
      <t>Impact stories - Examples of better collaboration between agencies (national/regional) due to forecasts and warnings being more reliable and timely</t>
    </r>
  </si>
  <si>
    <r>
      <t xml:space="preserve">Transformative and sustained - </t>
    </r>
    <r>
      <rPr>
        <sz val="11"/>
        <color theme="1"/>
        <rFont val="Aptos Narrow"/>
        <family val="2"/>
        <scheme val="minor"/>
      </rPr>
      <t>Impact story - Last mile reach - evidence and impact on preparedness and responses of improved internet access in underserved communities, including reducing human and economic cost of severe weather events</t>
    </r>
  </si>
  <si>
    <r>
      <t xml:space="preserve">Transformative and sustained </t>
    </r>
    <r>
      <rPr>
        <sz val="11"/>
        <color theme="1"/>
        <rFont val="Aptos Narrow"/>
        <family val="2"/>
        <scheme val="minor"/>
      </rPr>
      <t>- Impact stories - Evidence and impact of developing partnerships with industry, particularly in being able to provide safe and reliable transport and communication systems</t>
    </r>
  </si>
  <si>
    <r>
      <rPr>
        <b/>
        <i/>
        <sz val="11"/>
        <color theme="1"/>
        <rFont val="Aptos Narrow"/>
        <family val="2"/>
        <scheme val="minor"/>
      </rPr>
      <t>Pacific-led and owned</t>
    </r>
    <r>
      <rPr>
        <sz val="11"/>
        <color theme="1"/>
        <rFont val="Aptos Narrow"/>
        <family val="2"/>
        <scheme val="minor"/>
      </rPr>
      <t xml:space="preserve"> - Case studies - Evidence of use and effect of traditional knowledge in forecasts, early warnings and risk information</t>
    </r>
  </si>
  <si>
    <r>
      <rPr>
        <b/>
        <i/>
        <sz val="11"/>
        <color theme="1"/>
        <rFont val="Aptos Narrow"/>
        <family val="2"/>
        <scheme val="minor"/>
      </rPr>
      <t>Pacific-led and owned</t>
    </r>
    <r>
      <rPr>
        <sz val="11"/>
        <color theme="1"/>
        <rFont val="Aptos Narrow"/>
        <family val="2"/>
        <scheme val="minor"/>
      </rPr>
      <t xml:space="preserve"> - Impact stories - Evidence and impact of PICT government, community and industry early warning and anticipatory action efforts </t>
    </r>
  </si>
  <si>
    <r>
      <rPr>
        <b/>
        <sz val="11"/>
        <color rgb="FF000000"/>
        <rFont val="Aptos Narrow"/>
        <family val="2"/>
        <scheme val="minor"/>
      </rPr>
      <t xml:space="preserve">Inclusive, equitable and empowering </t>
    </r>
    <r>
      <rPr>
        <sz val="11"/>
        <color rgb="FF000000"/>
        <rFont val="Aptos Narrow"/>
        <family val="2"/>
        <scheme val="minor"/>
      </rPr>
      <t>- Performance stories - Examples of diverse stakeholders being actively and meaningfully involved in the development of risk products and/or preparedness and response planning</t>
    </r>
  </si>
  <si>
    <r>
      <t xml:space="preserve">Inclusive, equitable and empowering </t>
    </r>
    <r>
      <rPr>
        <i/>
        <sz val="11"/>
        <color theme="1"/>
        <rFont val="Aptos Narrow"/>
        <family val="2"/>
        <scheme val="minor"/>
      </rPr>
      <t xml:space="preserve">- </t>
    </r>
    <r>
      <rPr>
        <sz val="11"/>
        <color theme="1"/>
        <rFont val="Aptos Narrow"/>
        <family val="2"/>
        <scheme val="minor"/>
      </rPr>
      <t>Impact stories - Examples of underserved and underrepresented communities taking meaningful action due to improved access to risk information, and any impacts of their action</t>
    </r>
  </si>
  <si>
    <r>
      <rPr>
        <b/>
        <i/>
        <sz val="11"/>
        <color theme="1"/>
        <rFont val="Aptos Narrow"/>
        <family val="2"/>
        <scheme val="minor"/>
      </rPr>
      <t xml:space="preserve">Collaborative </t>
    </r>
    <r>
      <rPr>
        <i/>
        <sz val="11"/>
        <color theme="1"/>
        <rFont val="Aptos Narrow"/>
        <family val="2"/>
        <scheme val="minor"/>
      </rPr>
      <t xml:space="preserve">- </t>
    </r>
    <r>
      <rPr>
        <sz val="11"/>
        <color theme="1"/>
        <rFont val="Aptos Narrow"/>
        <family val="2"/>
        <scheme val="minor"/>
      </rPr>
      <t>Performance stories - Examples and affects of multi-hazard and multi-agency approaches being adopted</t>
    </r>
  </si>
  <si>
    <r>
      <rPr>
        <b/>
        <i/>
        <sz val="11"/>
        <color theme="1"/>
        <rFont val="Aptos Narrow"/>
        <family val="2"/>
        <scheme val="minor"/>
      </rPr>
      <t xml:space="preserve">Collaborative </t>
    </r>
    <r>
      <rPr>
        <i/>
        <sz val="11"/>
        <color theme="1"/>
        <rFont val="Aptos Narrow"/>
        <family val="2"/>
        <scheme val="minor"/>
      </rPr>
      <t xml:space="preserve">- </t>
    </r>
    <r>
      <rPr>
        <sz val="11"/>
        <color theme="1"/>
        <rFont val="Aptos Narrow"/>
        <family val="2"/>
        <scheme val="minor"/>
      </rPr>
      <t>Case studies - Evidence and impact risk products, preparedness and response plans and procedures increasingly incorporating multi-hazard and multi-agency approaches</t>
    </r>
  </si>
  <si>
    <r>
      <t xml:space="preserve">Transformative and sustained  - </t>
    </r>
    <r>
      <rPr>
        <sz val="11"/>
        <color theme="1"/>
        <rFont val="Aptos Narrow"/>
        <family val="2"/>
        <scheme val="minor"/>
      </rPr>
      <t>Learning story - Examples of where consultations, learnings from pilots or MERL led to adaptations in how risk information is shared or in preparedness/response planning</t>
    </r>
  </si>
  <si>
    <r>
      <t xml:space="preserve">Transformative and sustained </t>
    </r>
    <r>
      <rPr>
        <i/>
        <sz val="11"/>
        <color theme="1"/>
        <rFont val="Aptos Narrow"/>
        <family val="2"/>
        <scheme val="minor"/>
      </rPr>
      <t xml:space="preserve">- </t>
    </r>
    <r>
      <rPr>
        <sz val="11"/>
        <color theme="1"/>
        <rFont val="Aptos Narrow"/>
        <family val="2"/>
        <scheme val="minor"/>
      </rPr>
      <t>Impact story - Examples and impacts of where more informed, accessible and targeted disaster preparedeness and response improved resilience, security, safety and reduced severe weather impacts</t>
    </r>
    <r>
      <rPr>
        <b/>
        <i/>
        <sz val="11"/>
        <color theme="1"/>
        <rFont val="Aptos Narrow"/>
        <family val="2"/>
        <scheme val="minor"/>
      </rPr>
      <t xml:space="preserve"> </t>
    </r>
  </si>
  <si>
    <t>Compendium of Qualitative Indicators</t>
  </si>
  <si>
    <t>Story types</t>
  </si>
  <si>
    <t>Description</t>
  </si>
  <si>
    <t>Use</t>
  </si>
  <si>
    <r>
      <rPr>
        <b/>
        <sz val="11"/>
        <color rgb="FF000000"/>
        <rFont val="Aptos"/>
        <family val="2"/>
      </rPr>
      <t>How to measure and calculate</t>
    </r>
    <r>
      <rPr>
        <sz val="11"/>
        <color rgb="FF000000"/>
        <rFont val="Aptos"/>
        <family val="2"/>
      </rPr>
      <t xml:space="preserve"> - 
description of story considerations/sampling</t>
    </r>
  </si>
  <si>
    <t>Frequency of story collection</t>
  </si>
  <si>
    <r>
      <rPr>
        <b/>
        <sz val="11"/>
        <color rgb="FF000000"/>
        <rFont val="Aptos"/>
        <family val="2"/>
      </rPr>
      <t xml:space="preserve">Director of change - 
</t>
    </r>
    <r>
      <rPr>
        <sz val="11"/>
        <color rgb="FF000000"/>
        <rFont val="Aptos"/>
        <family val="2"/>
      </rPr>
      <t>partner/s responsible for story collection, storage and analysis</t>
    </r>
  </si>
  <si>
    <t>Learning Story</t>
  </si>
  <si>
    <t xml:space="preserve">Video or 1-2-page written narratives describing the learning experiences and observations in a story format, highlighting strengths and key learnings (intended and unintended). </t>
  </si>
  <si>
    <t xml:space="preserve">WRP will be piloting several approaches throughout its life, with key learnings to be documented for future internal SC reference. Learning stories will be presented at SC Meetings, and available for use in community meetings and through related training (in-country / regional). </t>
  </si>
  <si>
    <t>Using the indicative story theme table above and the learning and reflection sessions the WRP PMU and executing agencies to identify and contribute to the learning story collection. Learning stories will collect observations, experiences and evidence across WRP's operations and projects that are being piloted.</t>
  </si>
  <si>
    <t>Six-monthly across all WRP Phases</t>
  </si>
  <si>
    <t>Story collection by Executing Agencies and WRP Communications &amp; Knowledge Management Officer and SPREP Communications Unit; 
Stored and analysed by WRP MERLA Officer</t>
  </si>
  <si>
    <t>Performance Story</t>
  </si>
  <si>
    <t xml:space="preserve">Video or 2-page narrative evidencing how a project contributes to achieving its output. The performance story links action to results, highlighting achievements and areas of improvement. Performance stories provide qualitative assessment of change and place numbers within greater context. </t>
  </si>
  <si>
    <t xml:space="preserve">Performance stories will be regularly collected via executing agencies and their local partners. They will be shared via WRP’s reports and as part of WRP communications and engagement with diverse stakeholders. </t>
  </si>
  <si>
    <t>Using the indicative story theme table above as a guide; review all performance stories submitted in executing agency reports. Select at least 1 performance story per outcome to be showcased within WRP consolidated reports and other communication products.</t>
  </si>
  <si>
    <t>Story collection by Executing Agencies and WRP Communications &amp; Knowledge Management Officer; 
Stored and analysed by WRP MERLA Officer</t>
  </si>
  <si>
    <t>Impact Story</t>
  </si>
  <si>
    <t xml:space="preserve">In-depth impact stories will be captured through a range of formats - video, dance, art, craft, photo stories or 2-page narratives. They will outline a challenge/issue that an activity changed; detailing the change process and how the challenge was addressed; describing the results and impact from the change; and identifying the lessons learnt along the way. Impact stories capture organic learning, intentional or unintentional. </t>
  </si>
  <si>
    <t xml:space="preserve">Impact stories will be co-created by WRP and its executing agencies along with participating communities and other in-country stakeholders. They will be shared via WRP and SPREP reporting, and as part of WRP communications and stakeholder engagement. Most importantly, impact stories will be shared with community and in-country stakeholders. </t>
  </si>
  <si>
    <t xml:space="preserve">Using the indicative story theme table above and the learning and reflection sessions the WRP PMU and executing agencies to identify and co-create impact stories. At least 1 impact story to be selected and shared per outcome in WRP Phase 2. </t>
  </si>
  <si>
    <t>Once during WRP Phase 1 and annually across WRP Phase 2</t>
  </si>
  <si>
    <t>Impact story co-creation between WRP (Programme Manager, MERLA Officer, Communications &amp; Knowledge Management Officer) and Executing agencies 
Stored and analysed by WRP MERLA Officer</t>
  </si>
  <si>
    <t>Most Significant Change (MSC) Story</t>
  </si>
  <si>
    <t xml:space="preserve">MSC stories will be captured through a structured talanoa approach with stakeholder representatives collectively gathering, sharing and analysing culturally appropriate stories of significant change. MSC stories will be expressed via various mediums, including video, dance, art, craft, photo stories or a 2-page written narrative. 
The space to hold dialogue, that is systematically selected by participating stakeholders will result in identifying, recording and learning from most significant change. </t>
  </si>
  <si>
    <t xml:space="preserve">MSC stories will be collected and shared via WRP and SPREP reports under Phase II implementation (2029-2033) to identify the most significant impact/change that WRP has influenced. </t>
  </si>
  <si>
    <t xml:space="preserve">Representatives from across all WRP partner/collaborator groups to participate in the gathering, sharing and analysis of change stories to mutually identify the most significant. </t>
  </si>
  <si>
    <t>At minimum twice during WRP Phase 2</t>
  </si>
  <si>
    <t>Stories identified and analysed by all WRP stakeholders, including community representatives; collection by WRP PMU (Communications and Knowledge Management Officer &amp; MERLA Officer); 
Stored by WRP MERLA Officer</t>
  </si>
  <si>
    <t>Case Study</t>
  </si>
  <si>
    <t>A 4-page written narrative or mini documentary capturing an in-depth, multi-faceted understanding of a complex issue within its real-life context. A variety of data collection tools (semi-structured interviews, photos, quotes, observations, surveys) will be used to collect qualitative data over a sustained period of time, as a way to track progression of change.</t>
  </si>
  <si>
    <t xml:space="preserve">Case studies will be shared via WRP and SPREP reports, WRP website and  learning platforms to document multi-faceted complex issues. Case studies will also be presented at SC Meetings, and be available for use in community meetings and through related training (in-country / regional). 
 </t>
  </si>
  <si>
    <t>Using the indicative story theme table above, at least 1 case study per year across WRP Phase 1 and 2, to be submitted by an executing agency that studies a complex issue within its real-life context. All case studies are to be shared with the knowledge holders, local communities and fed back into training/capacity building activities for ongoing learning.</t>
  </si>
  <si>
    <t>Annually across WRP Phase 1 and 2</t>
  </si>
  <si>
    <t>Case study collection by Executing Agencies and WRP PMU (Communications &amp; Knowledge Management Officer); 
Stored and analysed by WRP MERLA Officer</t>
  </si>
  <si>
    <r>
      <t xml:space="preserve">Note: </t>
    </r>
    <r>
      <rPr>
        <sz val="11"/>
        <color theme="1"/>
        <rFont val="Aptos Narrow"/>
        <family val="2"/>
        <scheme val="minor"/>
      </rPr>
      <t>Whilst 5 story types have been identified during the WRP MERL Framework Design (2025), it is important to keep space open for other types of stories that may be identified in the future; or are best placed culturally to communicate change.</t>
    </r>
  </si>
  <si>
    <r>
      <t xml:space="preserve">Monitoring, Evaluation, Research and Learning (MERL) Table - </t>
    </r>
    <r>
      <rPr>
        <sz val="14"/>
        <color theme="1"/>
        <rFont val="Aptos"/>
        <family val="2"/>
      </rPr>
      <t>Implementation Indicators</t>
    </r>
  </si>
  <si>
    <t>WRP seeks to achieve the following targets over the decade of the programme recognising that as they are at output and intermediary outcome level, they are within the sphere of our control (implementation indicators/targets)</t>
  </si>
  <si>
    <t>KRAs</t>
  </si>
  <si>
    <r>
      <t xml:space="preserve">INTERMEDIATE OUTCOMES - 
</t>
    </r>
    <r>
      <rPr>
        <sz val="11"/>
        <color theme="1"/>
        <rFont val="Aptos"/>
        <family val="2"/>
      </rPr>
      <t>We will seek to achieve:</t>
    </r>
  </si>
  <si>
    <r>
      <t>OUTPUTS -</t>
    </r>
    <r>
      <rPr>
        <sz val="11"/>
        <color theme="1"/>
        <rFont val="Aptos"/>
        <family val="2"/>
      </rPr>
      <t xml:space="preserve"> We will deliver:</t>
    </r>
  </si>
  <si>
    <r>
      <t xml:space="preserve"> INDICATORS -</t>
    </r>
    <r>
      <rPr>
        <sz val="11"/>
        <color theme="1"/>
        <rFont val="Aptos"/>
        <family val="2"/>
      </rPr>
      <t xml:space="preserve"> 
We will measure against:</t>
    </r>
  </si>
  <si>
    <r>
      <t>BASELINE -</t>
    </r>
    <r>
      <rPr>
        <sz val="11"/>
        <color theme="1"/>
        <rFont val="Aptos"/>
        <family val="2"/>
      </rPr>
      <t xml:space="preserve"> 
Position/measurement before intervention</t>
    </r>
  </si>
  <si>
    <r>
      <t xml:space="preserve">TARGETS - </t>
    </r>
    <r>
      <rPr>
        <sz val="11"/>
        <color rgb="FF000000"/>
        <rFont val="Aptos"/>
        <family val="2"/>
      </rPr>
      <t>specific, measurable, achievable, relevant and time-bound goal at end of intervention</t>
    </r>
  </si>
  <si>
    <r>
      <t xml:space="preserve">Rollout Cateogory
</t>
    </r>
    <r>
      <rPr>
        <sz val="9"/>
        <color rgb="FF000000"/>
        <rFont val="Aptos"/>
        <family val="2"/>
      </rPr>
      <t>A) Approved indicators for immediate use; 
B) Draft indicators, to be finalised and incorporated as part of a specific WRP-related project/activity; 
C) Draft indicators to be introduced as the tools and mechanisms to collect data are developed with other MHEWS stakeholders</t>
    </r>
  </si>
  <si>
    <r>
      <t xml:space="preserve">Consolidated </t>
    </r>
    <r>
      <rPr>
        <sz val="11"/>
        <color theme="1"/>
        <rFont val="Aptos"/>
        <family val="2"/>
      </rPr>
      <t>(by December 2033)</t>
    </r>
  </si>
  <si>
    <r>
      <t xml:space="preserve">Inception </t>
    </r>
    <r>
      <rPr>
        <sz val="11"/>
        <color theme="1"/>
        <rFont val="Aptos"/>
        <family val="2"/>
      </rPr>
      <t>(November 2023 - December 2024)</t>
    </r>
  </si>
  <si>
    <r>
      <t xml:space="preserve">Phase 1 </t>
    </r>
    <r>
      <rPr>
        <sz val="11"/>
        <color theme="1"/>
        <rFont val="Aptos"/>
        <family val="2"/>
      </rPr>
      <t>(January 2024 - December 2028)</t>
    </r>
  </si>
  <si>
    <r>
      <t xml:space="preserve">Phase 2 </t>
    </r>
    <r>
      <rPr>
        <sz val="11"/>
        <color theme="1"/>
        <rFont val="Aptos"/>
        <family val="2"/>
      </rPr>
      <t>(January 2029 - December 2033)</t>
    </r>
  </si>
  <si>
    <t>KRA 1: Governance, management and coordination</t>
  </si>
  <si>
    <r>
      <t xml:space="preserve">OP1.1 </t>
    </r>
    <r>
      <rPr>
        <sz val="11"/>
        <color rgb="FF000000"/>
        <rFont val="Aptos"/>
        <family val="2"/>
      </rPr>
      <t>WRP governance, management and pooled financing mechanisms established, mandated and equipped to coordinate a sustainable Pacific-led programme</t>
    </r>
  </si>
  <si>
    <t>WRP Steering Committee inaugural meeting 2024; 0 management and financing mechanisms/models established and reviewed</t>
  </si>
  <si>
    <t xml:space="preserve">
</t>
  </si>
  <si>
    <r>
      <rPr>
        <b/>
        <sz val="11"/>
        <color theme="1"/>
        <rFont val="Aptos"/>
        <family val="2"/>
      </rPr>
      <t xml:space="preserve">Total 6: </t>
    </r>
    <r>
      <rPr>
        <sz val="11"/>
        <color theme="1"/>
        <rFont val="Aptos"/>
        <family val="2"/>
      </rPr>
      <t xml:space="preserve">
By </t>
    </r>
    <r>
      <rPr>
        <u/>
        <sz val="11"/>
        <color theme="1"/>
        <rFont val="Aptos"/>
        <family val="2"/>
      </rPr>
      <t>June 2026:</t>
    </r>
    <r>
      <rPr>
        <sz val="11"/>
        <color theme="1"/>
        <rFont val="Aptos"/>
        <family val="2"/>
      </rPr>
      <t xml:space="preserve">
-</t>
    </r>
    <r>
      <rPr>
        <sz val="11"/>
        <color rgb="FFFF0000"/>
        <rFont val="Aptos"/>
        <family val="2"/>
      </rPr>
      <t xml:space="preserve"> WRP Regional Governance Model reviewed and adopted
</t>
    </r>
    <r>
      <rPr>
        <sz val="11"/>
        <color theme="1"/>
        <rFont val="Aptos"/>
        <family val="2"/>
      </rPr>
      <t xml:space="preserve">- WRP Management mechanisms and model established (WRP Operations Manual)
- WRP Pooled funding mechanism established 
Within </t>
    </r>
    <r>
      <rPr>
        <u/>
        <sz val="11"/>
        <color theme="1"/>
        <rFont val="Aptos"/>
        <family val="2"/>
      </rPr>
      <t>12 months of adoption</t>
    </r>
    <r>
      <rPr>
        <sz val="11"/>
        <color theme="1"/>
        <rFont val="Aptos"/>
        <family val="2"/>
      </rPr>
      <t xml:space="preserve">, Governance, Management and Finance Models operating as agreed 
By </t>
    </r>
    <r>
      <rPr>
        <u/>
        <sz val="11"/>
        <color theme="1"/>
        <rFont val="Aptos"/>
        <family val="2"/>
      </rPr>
      <t>December 2028</t>
    </r>
    <r>
      <rPr>
        <sz val="11"/>
        <color rgb="FFFF0000"/>
        <rFont val="Aptos"/>
        <family val="2"/>
      </rPr>
      <t xml:space="preserve"> </t>
    </r>
    <r>
      <rPr>
        <sz val="11"/>
        <color theme="1"/>
        <rFont val="Aptos"/>
        <family val="2"/>
      </rPr>
      <t>Regional Governance, Management and Finance Models reviewed/adopted</t>
    </r>
  </si>
  <si>
    <r>
      <rPr>
        <b/>
        <sz val="11"/>
        <color theme="1"/>
        <rFont val="Aptos"/>
        <family val="2"/>
      </rPr>
      <t xml:space="preserve">Total 3: </t>
    </r>
    <r>
      <rPr>
        <sz val="11"/>
        <color theme="1"/>
        <rFont val="Aptos"/>
        <family val="2"/>
      </rPr>
      <t xml:space="preserve">
By </t>
    </r>
    <r>
      <rPr>
        <u/>
        <sz val="11"/>
        <color theme="1"/>
        <rFont val="Aptos"/>
        <family val="2"/>
      </rPr>
      <t xml:space="preserve">December 2030 </t>
    </r>
    <r>
      <rPr>
        <sz val="11"/>
        <color theme="1"/>
        <rFont val="Aptos"/>
        <family val="2"/>
      </rPr>
      <t>Regional Governance, Management and Finance Models reviewed and adopted</t>
    </r>
  </si>
  <si>
    <r>
      <t xml:space="preserve">The Governance document was endorsed in August 2023 - how is this different to the regional governance model? 
</t>
    </r>
    <r>
      <rPr>
        <sz val="11"/>
        <color rgb="FFFF0000"/>
        <rFont val="Aptos"/>
        <family val="2"/>
      </rPr>
      <t>Timing is different to the phases. To have relevant targets - timing needs to align. Verion 2 of the Implementation Plan does not have any Phase 2 instead WRP overall 2024-2033. WRP workplan is focusing on 2024-2029. All targets will need to be updated, once decision on timing is agreed</t>
    </r>
    <r>
      <rPr>
        <sz val="11"/>
        <color theme="1"/>
        <rFont val="Aptos"/>
        <family val="2"/>
      </rPr>
      <t xml:space="preserve">
</t>
    </r>
  </si>
  <si>
    <r>
      <t xml:space="preserve">OP1.1 </t>
    </r>
    <r>
      <rPr>
        <sz val="11"/>
        <color theme="3" tint="0.89999084444715716"/>
        <rFont val="Aptos"/>
        <family val="2"/>
      </rPr>
      <t>WRP governance, management and pooled financing mechanisms established, mandated and equipped to coordinate a sustainable Pacific-led programme</t>
    </r>
  </si>
  <si>
    <t>0 WRP staff as at 2024</t>
  </si>
  <si>
    <t>TBD</t>
  </si>
  <si>
    <t>1 SPREP position in PMU by June 2024</t>
  </si>
  <si>
    <r>
      <t xml:space="preserve">10 full-time equivalent (FTE) SPREP positions funded in PMU by December 2026
</t>
    </r>
    <r>
      <rPr>
        <sz val="11"/>
        <color rgb="FFFF0000"/>
        <rFont val="Aptos"/>
        <family val="2"/>
      </rPr>
      <t xml:space="preserve">8 FTE positions funded within NMHS by June 2026
# FTE positions within regional agencies by..
# FTE positions within technical support agencies by..
</t>
    </r>
  </si>
  <si>
    <t>TBD (this target should show positions increasing, and funded through WRP executing agency core)</t>
  </si>
  <si>
    <t>There is cross over of time between inception and Phase 1 (2024) this makes it hard to plan targets
8 staff positions are budgeted in programme tracker for 2026, and 8 ICT staff within PICs (CI, Fiji, Kiribati, Niue, RMI, Samoa, Solomon Islands, Tonga, Tuvalu) are planned to start in January 2026 for 4 years (no mention if these roles are FTE) - see concept note
This target needs further discussion with 'Ofa</t>
  </si>
  <si>
    <t>0 WRP projects have sustainability actions as at 2024</t>
  </si>
  <si>
    <t>&gt;70%</t>
  </si>
  <si>
    <t>Sustainability guiding questions and templates developed by December 2025
By December 2028, &gt;50% of WRP projects have sustainability actions with progress reported each year</t>
  </si>
  <si>
    <t>&gt;70% of WRP projects have sustainability actions with progress reported each year</t>
  </si>
  <si>
    <t>0 WRP governance/management studies, diagnostic assessments/research undertaken or data sets updated with funding from WRP as at 2024</t>
  </si>
  <si>
    <t>0</t>
  </si>
  <si>
    <r>
      <rPr>
        <b/>
        <sz val="11"/>
        <color rgb="FF000000"/>
        <rFont val="Aptos"/>
      </rPr>
      <t xml:space="preserve">3
</t>
    </r>
    <r>
      <rPr>
        <sz val="11"/>
        <color rgb="FF000000"/>
        <rFont val="Aptos"/>
      </rPr>
      <t>By December 2026, WRP pooled funding feasibility assessment undertaken
By December 2026, WRP Asset Register to be established and updated/reported against yearly
By December 2025, WRP Risk Management Matrix to be established and updated/reported against yearly</t>
    </r>
  </si>
  <si>
    <t>Discuss with Honsol. When is the pooled funding feasibility assessment due to be undertaken? No mention in the programme tracker</t>
  </si>
  <si>
    <t>WRP Decadal Programme of Investment developed and endorsed May 2021
WRP Governance Framework developed by August 2023
WRP Implementation Plan developed by August 2023</t>
  </si>
  <si>
    <r>
      <rPr>
        <b/>
        <sz val="11"/>
        <color theme="1"/>
        <rFont val="Aptos"/>
        <family val="2"/>
      </rPr>
      <t xml:space="preserve">10
</t>
    </r>
    <r>
      <rPr>
        <sz val="11"/>
        <color theme="1"/>
        <rFont val="Aptos"/>
        <family val="2"/>
      </rPr>
      <t xml:space="preserve">By May 2025, WRP Governance Framework reviewed as part of EW4ALL alignment
By December 2025, Sustainability and MERL Frameworks developed and adopted
By May 2026, WRP Investment Plan and Implementation Plan revised (with EW4ALL) and adopted
By December 2026, Communications Strategy, Resource Mobilisation Strategy, Environmental and Social Safeguard Framework developed and adopted
By December 2027, Sustainability and MERL Frameworks reviewed/adopted
</t>
    </r>
  </si>
  <si>
    <r>
      <rPr>
        <b/>
        <sz val="11"/>
        <color theme="1"/>
        <rFont val="Aptos"/>
        <family val="2"/>
      </rPr>
      <t>9</t>
    </r>
    <r>
      <rPr>
        <sz val="11"/>
        <color theme="1"/>
        <rFont val="Aptos"/>
        <family val="2"/>
      </rPr>
      <t xml:space="preserve">
By December 2029, Communications Strategy, Resource Mobilisation Strategy and Environmental and Social Safeguard Framework reviewed/adopted
By December 2029, WRP Investment Plan and Implementation Plan reviewed and adopted
By December 2030, Sustainability and MERL Frameworks reviewed/adopted
By December 2032, Communications Strategy, Resource Mobilisation Strategy and Environmental and Social Safeguard Framework reviewed/adopted</t>
    </r>
  </si>
  <si>
    <t>Review targets with WRP Team and Ofa</t>
  </si>
  <si>
    <t>0 WRP policies, regulations, SOPs, standards and decision support tools available</t>
  </si>
  <si>
    <r>
      <t>2
By May 2026, WRP Operations Manual developed
By</t>
    </r>
    <r>
      <rPr>
        <sz val="11"/>
        <color rgb="FFFF0000"/>
        <rFont val="Aptos"/>
        <family val="2"/>
      </rPr>
      <t xml:space="preserve"> xxxxxx, </t>
    </r>
    <r>
      <rPr>
        <sz val="11"/>
        <color theme="1"/>
        <rFont val="Aptos"/>
        <family val="2"/>
      </rPr>
      <t xml:space="preserve">WRP pooled funding policy/SOP established
</t>
    </r>
  </si>
  <si>
    <t xml:space="preserve">0
</t>
  </si>
  <si>
    <t>Should we break up the Operations Manual (ie. concept note criteria/assessment to support decision making tool)
any decision support tools coming out of the ESS? Are GEDSI/Sustainability guiding questions decision support tools?
Are there any policies that have been or are expected to be changed for WRP to be governed, management - pool funding......(finance, admin, mgt) - KRA 1. Discuss with Ofa</t>
  </si>
  <si>
    <t>No WRP activities led by Pacific institutions</t>
  </si>
  <si>
    <t>&gt;50%</t>
  </si>
  <si>
    <t xml:space="preserve">
By December 2028, &gt;20% of WRP activities are led by Pacific institutions</t>
  </si>
  <si>
    <t xml:space="preserve">
By December 2030, &gt;40% of WRP activities are led by Pacific institutions
By December 2033, &gt;50% of WRP activities are led by Pacific institutions</t>
  </si>
  <si>
    <t>See definition of Pacific-led. Test target with 'Ofa - Is 50% achieveable or higher - as our principle is to be led and owned by the Pacific…</t>
  </si>
  <si>
    <r>
      <t>OP1.2</t>
    </r>
    <r>
      <rPr>
        <sz val="11"/>
        <color rgb="FF000000"/>
        <rFont val="Aptos"/>
        <family val="2"/>
      </rPr>
      <t xml:space="preserve"> Sustainable hydrometeorological financing facility and resource mobilisation approach established</t>
    </r>
  </si>
  <si>
    <t>0 WRP financing facility and resource mobilisation approach studies, diagnostic assessments/research undertaken or data sets updated with funding from WRP</t>
  </si>
  <si>
    <r>
      <rPr>
        <b/>
        <sz val="11"/>
        <color theme="1"/>
        <rFont val="Aptos"/>
        <family val="2"/>
      </rPr>
      <t>1</t>
    </r>
    <r>
      <rPr>
        <sz val="11"/>
        <color theme="1"/>
        <rFont val="Aptos"/>
        <family val="2"/>
      </rPr>
      <t xml:space="preserve">
Feasibility study of Pacific hydrometeorological financing investment facility completed by December 2026</t>
    </r>
  </si>
  <si>
    <r>
      <rPr>
        <b/>
        <sz val="11"/>
        <color theme="1"/>
        <rFont val="Aptos"/>
        <family val="2"/>
      </rPr>
      <t>1</t>
    </r>
    <r>
      <rPr>
        <sz val="11"/>
        <color theme="1"/>
        <rFont val="Aptos"/>
        <family val="2"/>
      </rPr>
      <t xml:space="preserve">
Review of Pacific hydrometeorological financing investment facility completed by </t>
    </r>
    <r>
      <rPr>
        <sz val="11"/>
        <color rgb="FFFF0000"/>
        <rFont val="Aptos"/>
        <family val="2"/>
      </rPr>
      <t>XXXTBA</t>
    </r>
  </si>
  <si>
    <t>What about the resource mobilisation approach - is this a separate target and now that the resource mobilisation adviser has been cancelled - what does this mean for Output 1.2 - does it need updating? Discuss with Ofa</t>
  </si>
  <si>
    <r>
      <t>OP1.2</t>
    </r>
    <r>
      <rPr>
        <sz val="11"/>
        <color theme="3" tint="0.89999084444715716"/>
        <rFont val="Aptos"/>
        <family val="2"/>
      </rPr>
      <t xml:space="preserve"> Perpetual hydrometeorological financing investment facility established and operational</t>
    </r>
  </si>
  <si>
    <t>No financing facility available</t>
  </si>
  <si>
    <t>1
Targets subject to SC (or PMC) decision on recommendations of feasibility study</t>
  </si>
  <si>
    <t>Targets subject to SC (or PMC) decision on recommendations of feasibility study</t>
  </si>
  <si>
    <t>For the MERLA Officer - Targets to be defined based on SC decisions on recommendations from the Feasibility study</t>
  </si>
  <si>
    <t>Indicators subject to SC (or PMC) decision on recommendations of feasibility study</t>
  </si>
  <si>
    <r>
      <t xml:space="preserve">OP1.3 </t>
    </r>
    <r>
      <rPr>
        <sz val="11"/>
        <color rgb="FF000000"/>
        <rFont val="Aptos"/>
        <family val="2"/>
      </rPr>
      <t>Transformative GEDSI strategy adopted and integrated across governance, management and implementation partner programming</t>
    </r>
  </si>
  <si>
    <t>No WRP GEDSI Strategy available</t>
  </si>
  <si>
    <r>
      <rPr>
        <b/>
        <sz val="11"/>
        <color theme="1"/>
        <rFont val="Aptos"/>
        <family val="2"/>
      </rPr>
      <t>3</t>
    </r>
    <r>
      <rPr>
        <sz val="11"/>
        <color theme="1"/>
        <rFont val="Aptos"/>
        <family val="2"/>
      </rPr>
      <t xml:space="preserve">
WRP GEDSI Strategy adopted by March 2026
By December 2026, evidence that GEDSI strategy is integrated throughout Governance Framework, Operations Manual and pooled funding mechansim, applying an intersectional lens
By August 2028, GEDSI strategy reviewed/adopted
</t>
    </r>
  </si>
  <si>
    <r>
      <rPr>
        <b/>
        <sz val="11"/>
        <color theme="1"/>
        <rFont val="Aptos"/>
        <family val="2"/>
      </rPr>
      <t>1</t>
    </r>
    <r>
      <rPr>
        <sz val="11"/>
        <color theme="1"/>
        <rFont val="Aptos"/>
        <family val="2"/>
      </rPr>
      <t xml:space="preserve">
'By August 2031 GEDSI strategy reviewed/adopted</t>
    </r>
  </si>
  <si>
    <t>Note: Review timing is in line with what is mentioned in current strategy. For discussion with Sue
GEDSI Strategy Launched in Niue on 20 March 2026 - https://www.sprep.org/news/weather-ready-for-all-gedsi-strategy-launched-for-inclusive-disaster-preparedness</t>
  </si>
  <si>
    <r>
      <t xml:space="preserve">OP1.3 </t>
    </r>
    <r>
      <rPr>
        <sz val="11"/>
        <color theme="3" tint="0.89999084444715716"/>
        <rFont val="Aptos"/>
        <family val="2"/>
      </rPr>
      <t>Transformative GEDSI strategy adopted and integrated across governance, management and implementation partner programming</t>
    </r>
  </si>
  <si>
    <t>0 WRP projects have GEDSI-responsive actions</t>
  </si>
  <si>
    <t>GEDSI guiding questions and templates developed by March 2026
By December 2028, &gt;50% of WRP projects have GEDSI-responsive actions with progress reported each year</t>
  </si>
  <si>
    <t>&gt;70% of WRP projects have GEDSI-responsive actions with progress reported each year</t>
  </si>
  <si>
    <t>For testing with Sue</t>
  </si>
  <si>
    <t>To be collected as part of GEDSI assesment</t>
  </si>
  <si>
    <t>Targets to be informed by baseline data</t>
  </si>
  <si>
    <t xml:space="preserve">For the MERLA Officer - to coordinate with Sue. Baseline collection data required. Identify how many NMHS and warning agencies there are in total, and how many of these are currently taking gender responsive actions. </t>
  </si>
  <si>
    <t>0 WRP GEDSI studies, diagnostic assessments/research undertaken or data sets updated with funding from WRP</t>
  </si>
  <si>
    <r>
      <rPr>
        <b/>
        <sz val="11"/>
        <color theme="1"/>
        <rFont val="Aptos"/>
        <family val="2"/>
      </rPr>
      <t xml:space="preserve">1
</t>
    </r>
    <r>
      <rPr>
        <sz val="11"/>
        <color theme="1"/>
        <rFont val="Aptos"/>
        <family val="2"/>
      </rPr>
      <t xml:space="preserve">
By December 2026, sector wide GEDSI diagnostic assessment/research undertaken</t>
    </r>
  </si>
  <si>
    <t>Target/s to be informed by diagnostic assessment/research</t>
  </si>
  <si>
    <t xml:space="preserve">For MERLA Officer - to coordinate further with the GEDSI Adviser - once the GEDSI research is complete - discuss and identify what further studies/research or assessments are required - and define targets. </t>
  </si>
  <si>
    <r>
      <t>IO1.1</t>
    </r>
    <r>
      <rPr>
        <sz val="11"/>
        <color theme="0"/>
        <rFont val="Aptos"/>
        <family val="2"/>
      </rPr>
      <t xml:space="preserve"> WRP governance, management, financing and coordination mechanisms are collaborative, inclusive, equitable, mutually accountable and value maximising</t>
    </r>
  </si>
  <si>
    <t>0 WRP partners</t>
  </si>
  <si>
    <t>&gt;20</t>
  </si>
  <si>
    <t>By June 2025, &gt;4 active unique partners across at least two partnership and agency type/s
By December 2028, &gt;12 active unique partners across at least two partnership and agency types</t>
  </si>
  <si>
    <t xml:space="preserve"> By December  2031, &gt;20 active unique partners across all partnership and agency types</t>
  </si>
  <si>
    <t>Note: June 2025 target is collected from the WRP Six-Monthly Progress Report (draft) 5 active unique partnerships (12 separate signed partnerships)</t>
  </si>
  <si>
    <r>
      <t>IO1.1</t>
    </r>
    <r>
      <rPr>
        <sz val="11"/>
        <color rgb="FF19739B"/>
        <rFont val="Aptos"/>
        <family val="2"/>
      </rPr>
      <t xml:space="preserve"> WRP and partner governance, management, financing and coordination mechanisms are collaborative, inclusive, equitable, mutually accountable and value maximising</t>
    </r>
  </si>
  <si>
    <t>Baseline collection required
Partnership health check to be carried out at April/May 2026 SC</t>
  </si>
  <si>
    <t>For MERLA Officer - Partnership health check to be completed at upcoming SC Meeting in April/May 2026 - as baseline collection</t>
  </si>
  <si>
    <t>2024: 
- 666 staff across 18 NMHS (regional not available)
- 15% female; 44% male; 39% gender not specified
- no disability or age data available</t>
  </si>
  <si>
    <r>
      <rPr>
        <sz val="11"/>
        <color rgb="FFFF0000"/>
        <rFont val="Aptos"/>
        <family val="2"/>
      </rPr>
      <t>#</t>
    </r>
    <r>
      <rPr>
        <sz val="11"/>
        <color rgb="FF000000"/>
        <rFont val="Aptos"/>
        <family val="2"/>
      </rPr>
      <t xml:space="preserve"> staff employed (% year on year), </t>
    </r>
    <r>
      <rPr>
        <sz val="11"/>
        <color rgb="FFE97132"/>
        <rFont val="Aptos"/>
        <family val="2"/>
      </rPr>
      <t>plus GEDSI targets</t>
    </r>
  </si>
  <si>
    <r>
      <rPr>
        <sz val="11"/>
        <color rgb="FFFF0000"/>
        <rFont val="Aptos"/>
        <family val="2"/>
      </rPr>
      <t>#</t>
    </r>
    <r>
      <rPr>
        <sz val="11"/>
        <color rgb="FF000000"/>
        <rFont val="Aptos"/>
        <family val="2"/>
      </rPr>
      <t xml:space="preserve"> staff employed (% year on year) </t>
    </r>
    <r>
      <rPr>
        <sz val="11"/>
        <color rgb="FFE97132"/>
        <rFont val="Aptos"/>
        <family val="2"/>
      </rPr>
      <t>plus GEDSI targets</t>
    </r>
  </si>
  <si>
    <t>For MERLA Officer - additional disaggregation - agency type (define who is in the sector)?
Target to be defined by NMHS reports - identifying the number of roles to be filled.</t>
  </si>
  <si>
    <r>
      <t xml:space="preserve">IO1.2 </t>
    </r>
    <r>
      <rPr>
        <sz val="11"/>
        <color rgb="FFFFFFFF"/>
        <rFont val="Aptos"/>
        <family val="2"/>
      </rPr>
      <t>Pacific hydrometeorological services generating regular and sustainable returns on investment</t>
    </r>
  </si>
  <si>
    <r>
      <t>IO1.3</t>
    </r>
    <r>
      <rPr>
        <sz val="11"/>
        <color rgb="FFFFFFFF"/>
        <rFont val="Aptos"/>
        <family val="2"/>
      </rPr>
      <t xml:space="preserve"> Investor confidence in Pacific-led development and management of hydrometeorological  services increased</t>
    </r>
  </si>
  <si>
    <t>Baseline collection required
Investor confidence survey to be undertaken in 2026 (and every 2 years from there on)</t>
  </si>
  <si>
    <t>Investor confidence increases or remains constant biennially</t>
  </si>
  <si>
    <t>Investor confidence in WRP as a  Pacific-led and owned regional hydrometeorological investment programming mechanism increases or remains constant biennally</t>
  </si>
  <si>
    <t>Investor confidence in WRP as a  Pacific-led and owned regional hydrometeorological investment programming mechanism increases or remains constant biennially</t>
  </si>
  <si>
    <t>For MERLA Officer - develop investor confidence survey to be undertaken in 2026 (need to update MERL workplan)</t>
  </si>
  <si>
    <t>0 active investors</t>
  </si>
  <si>
    <t>5 unique investors actively funding WRP pooled funding; activity-specific and indirect technical support.</t>
  </si>
  <si>
    <r>
      <rPr>
        <sz val="11"/>
        <color rgb="FFFF0000"/>
        <rFont val="Aptos"/>
        <family val="2"/>
      </rPr>
      <t>xxx</t>
    </r>
    <r>
      <rPr>
        <sz val="11"/>
        <color theme="1"/>
        <rFont val="Aptos"/>
        <family val="2"/>
      </rPr>
      <t xml:space="preserve">  unique investors actively funding WRP pooled funding; activity-specific and indirect technical support, each year</t>
    </r>
  </si>
  <si>
    <r>
      <t xml:space="preserve">How many investors do we need under each investment modality - 1) pooled funding (funding coming into SPREP and untagged to an activity), 2) activity-specific funding (funding coming into SPREP and tagged for WRP activity), 3) indirectly funded technical support (funding not coming to SPREP but supporting WRP)
</t>
    </r>
    <r>
      <rPr>
        <sz val="11"/>
        <color rgb="FFFF0000"/>
        <rFont val="Aptos"/>
        <family val="2"/>
      </rPr>
      <t>What about the financing facility and the number of active investors into that?</t>
    </r>
    <r>
      <rPr>
        <sz val="11"/>
        <color theme="1"/>
        <rFont val="Aptos"/>
        <family val="2"/>
      </rPr>
      <t xml:space="preserve">
MERLA Officer to discuss further with Finance Manager to set targets</t>
    </r>
  </si>
  <si>
    <t>KRA 2: People capability</t>
  </si>
  <si>
    <r>
      <t>OP2.1</t>
    </r>
    <r>
      <rPr>
        <sz val="11"/>
        <rFont val="Aptos"/>
        <family val="2"/>
      </rPr>
      <t xml:space="preserve"> WMO-designated Pacific Regional Training Centre (RTC) established and sustainably managed</t>
    </r>
  </si>
  <si>
    <t>2015: PMMM-1 request to explore establishment of Pacific RTC.  
2017: PMMM-3 Fiji and USP endorsed to continue exploring 
2019: PMC-5 Recommendation for SPREP/USP/Fiji collaboration
2023-2024: PMC-6 JICA support for establishment agreed
No WMO designated Pacific RTC</t>
  </si>
  <si>
    <t>1 (RTC) accessible building constructed/renovated and building certified (JICA)</t>
  </si>
  <si>
    <t>Maintenance inspections undertaken annually (WRP)</t>
  </si>
  <si>
    <r>
      <t>OP2.1</t>
    </r>
    <r>
      <rPr>
        <sz val="11"/>
        <color theme="3" tint="0.89999084444715716"/>
        <rFont val="Aptos"/>
        <family val="2"/>
      </rPr>
      <t xml:space="preserve"> WMO-designated Pacific Regional Training Centre (RTC) established and sustainably managed</t>
    </r>
  </si>
  <si>
    <t>No Pacific RTC Governance, Management or Finance Models</t>
  </si>
  <si>
    <t>3 adopted; 6 reviews</t>
  </si>
  <si>
    <r>
      <t>Total:</t>
    </r>
    <r>
      <rPr>
        <b/>
        <sz val="11"/>
        <color theme="1"/>
        <rFont val="Aptos"/>
        <family val="2"/>
      </rPr>
      <t xml:space="preserve"> 3</t>
    </r>
    <r>
      <rPr>
        <sz val="11"/>
        <color theme="1"/>
        <rFont val="Aptos"/>
        <family val="2"/>
      </rPr>
      <t xml:space="preserve">
Pacific RTC Governance, Management and Finance model/mechanisms developed and adopted by</t>
    </r>
    <r>
      <rPr>
        <sz val="11"/>
        <color rgb="FFFF0000"/>
        <rFont val="Aptos"/>
        <family val="2"/>
      </rPr>
      <t xml:space="preserve"> December 2026</t>
    </r>
  </si>
  <si>
    <r>
      <t xml:space="preserve">Total: </t>
    </r>
    <r>
      <rPr>
        <b/>
        <sz val="11"/>
        <color theme="1"/>
        <rFont val="Aptos"/>
        <family val="2"/>
      </rPr>
      <t>6</t>
    </r>
    <r>
      <rPr>
        <sz val="11"/>
        <color theme="1"/>
        <rFont val="Aptos"/>
        <family val="2"/>
      </rPr>
      <t xml:space="preserve">
Pacific RTC Governance, Management and Finance model/ mechanisms reviewed and adopted by December 2029
Pacific RTC Governance, Management and Finance model/ mechanisms reviewed and adopted by December 2032 </t>
    </r>
    <r>
      <rPr>
        <sz val="11"/>
        <color rgb="FFFF0000"/>
        <rFont val="Aptos"/>
        <family val="2"/>
      </rPr>
      <t>(every 3 years)</t>
    </r>
  </si>
  <si>
    <r>
      <t xml:space="preserve">Programme Tracker has budgeted for the Governance Framework and business model to be developed in 2025. </t>
    </r>
    <r>
      <rPr>
        <sz val="11"/>
        <color rgb="FFFF0000"/>
        <rFont val="Aptos"/>
        <family val="2"/>
      </rPr>
      <t xml:space="preserve">What is the latest update - when should the target be set? </t>
    </r>
    <r>
      <rPr>
        <sz val="11"/>
        <rFont val="Aptos"/>
        <family val="2"/>
      </rPr>
      <t>To be discussed with Jess and Ofa</t>
    </r>
  </si>
  <si>
    <t>No Pacific RTC policies, regulations, SOPs, standards and decision tools</t>
  </si>
  <si>
    <t>Targets to be determined when Governance, Management and Finance models/mechanisms are in place</t>
  </si>
  <si>
    <t>This is a recurring indicator over many KRA's but roll-out might need to be categorised as B - waiting on WRP activities to occur before we can define targets for A6 Output 2.1. Targets to be discussed and set with WRP team.</t>
  </si>
  <si>
    <t>No Pacific RTC asset management plan, strategies or roadmaps</t>
  </si>
  <si>
    <t xml:space="preserve">Targets to be determined when Governance, Management and Finance models/mechanisms are in place
</t>
  </si>
  <si>
    <t>Targets to be discussed and set with WRP team</t>
  </si>
  <si>
    <t>No Pacific RTC staff</t>
  </si>
  <si>
    <t xml:space="preserve"># FTE positions within RTC by....
</t>
  </si>
  <si>
    <t xml:space="preserve">TBD (this target should show positions increasing, and funded through WRP executing agency core)
</t>
  </si>
  <si>
    <t>No WMO designated Pacific RTC</t>
  </si>
  <si>
    <t>1 Pacific Regional Centre designated by WMO Regional Association by December 2027 (RTC)</t>
  </si>
  <si>
    <t>RTC maintains WMO designation year on year</t>
  </si>
  <si>
    <r>
      <t xml:space="preserve">OP2.2 </t>
    </r>
    <r>
      <rPr>
        <sz val="11"/>
        <rFont val="Aptos"/>
        <family val="2"/>
      </rPr>
      <t>Inclusive leadership and technical capability strengthening programmes established and delivering ongoing training to industry standards</t>
    </r>
  </si>
  <si>
    <t>0 leadership, professional and technical training programmes established with WRP support</t>
  </si>
  <si>
    <r>
      <rPr>
        <sz val="11"/>
        <color rgb="FF000000"/>
        <rFont val="Aptos"/>
      </rPr>
      <t xml:space="preserve">1 Pacific Meteorology Leadership Program (PMLP) established and accredited by December 2026
</t>
    </r>
    <r>
      <rPr>
        <sz val="11"/>
        <color rgb="FFFF0000"/>
        <rFont val="Aptos"/>
      </rPr>
      <t xml:space="preserve">xxx </t>
    </r>
    <r>
      <rPr>
        <sz val="11"/>
        <color rgb="FF000000"/>
        <rFont val="Aptos"/>
      </rPr>
      <t>technical training programmes established by</t>
    </r>
    <r>
      <rPr>
        <sz val="11"/>
        <color rgb="FFFF0000"/>
        <rFont val="Aptos"/>
      </rPr>
      <t xml:space="preserve"> xxxx
xxx </t>
    </r>
    <r>
      <rPr>
        <sz val="11"/>
        <color rgb="FF000000"/>
        <rFont val="Aptos"/>
      </rPr>
      <t xml:space="preserve">professional training programmes established by </t>
    </r>
    <r>
      <rPr>
        <sz val="11"/>
        <color rgb="FFFF0000"/>
        <rFont val="Aptos"/>
      </rPr>
      <t>xxx
Targets to be updated once capacity building roadmap developed and approved by PIETR panel.</t>
    </r>
  </si>
  <si>
    <t>Targets to be updated once capacity building roadmap developed and approved by PIETR panel.</t>
  </si>
  <si>
    <t>Speak with Terry - how may training programmes (leadership, professional and technical) will be developed under WRP?  To be defined when roadmap developed and approved by PIETR panel</t>
  </si>
  <si>
    <r>
      <t xml:space="preserve">OP2.2 </t>
    </r>
    <r>
      <rPr>
        <sz val="11"/>
        <color theme="3" tint="0.89999084444715716"/>
        <rFont val="Aptos"/>
        <family val="2"/>
      </rPr>
      <t>Inclusive leadership and technical capability strengthening programmes established and delivering ongoing training to industry standards</t>
    </r>
  </si>
  <si>
    <t>0 leadership, professional and techincal capability strengthening training sessions delivered with WRP support</t>
  </si>
  <si>
    <r>
      <rPr>
        <sz val="11"/>
        <color rgb="FFFF0000"/>
        <rFont val="Aptos"/>
        <family val="2"/>
      </rPr>
      <t>Targets to be updated once capacity building roadmap developed and approved by PIETR panel.</t>
    </r>
    <r>
      <rPr>
        <sz val="11"/>
        <color theme="1"/>
        <rFont val="Aptos"/>
        <family val="2"/>
      </rPr>
      <t xml:space="preserve">
</t>
    </r>
    <r>
      <rPr>
        <sz val="11"/>
        <color rgb="FFFF0000"/>
        <rFont val="Aptos"/>
        <family val="2"/>
      </rPr>
      <t>xxx</t>
    </r>
    <r>
      <rPr>
        <sz val="11"/>
        <color theme="1"/>
        <rFont val="Aptos"/>
        <family val="2"/>
      </rPr>
      <t xml:space="preserve"> leadership capability strengthening training sessions delivered annually
</t>
    </r>
    <r>
      <rPr>
        <sz val="11"/>
        <color rgb="FFFF0000"/>
        <rFont val="Aptos"/>
        <family val="2"/>
      </rPr>
      <t>xxx</t>
    </r>
    <r>
      <rPr>
        <sz val="11"/>
        <color theme="1"/>
        <rFont val="Aptos"/>
        <family val="2"/>
      </rPr>
      <t xml:space="preserve"> professional capability strengthening training sessions delivered annually
</t>
    </r>
    <r>
      <rPr>
        <sz val="11"/>
        <color rgb="FFFF0000"/>
        <rFont val="Aptos"/>
        <family val="2"/>
      </rPr>
      <t xml:space="preserve">xxx </t>
    </r>
    <r>
      <rPr>
        <sz val="11"/>
        <color theme="1"/>
        <rFont val="Aptos"/>
        <family val="2"/>
      </rPr>
      <t xml:space="preserve">technical capability strengthening training sessions delivered annually
</t>
    </r>
    <r>
      <rPr>
        <sz val="11"/>
        <rFont val="Aptos"/>
        <family val="2"/>
      </rPr>
      <t xml:space="preserve">Common Alerting Protocol (CAP) training, Pacific Meteorology Leadership Program training sessions, BIP-MT Training sesssions, ISO9001/QMS training, Hydrologists Training, BIP-M, Aviation training session....
</t>
    </r>
  </si>
  <si>
    <r>
      <rPr>
        <sz val="11"/>
        <color rgb="FFFF0000"/>
        <rFont val="Aptos"/>
        <family val="2"/>
      </rPr>
      <t>Targets to be updated once capacity building roadmap developed and approved by PIETR panel.</t>
    </r>
    <r>
      <rPr>
        <sz val="11"/>
        <color theme="1"/>
        <rFont val="Aptos"/>
        <family val="2"/>
      </rPr>
      <t xml:space="preserve">
</t>
    </r>
    <r>
      <rPr>
        <sz val="11"/>
        <color rgb="FFFF0000"/>
        <rFont val="Aptos"/>
        <family val="2"/>
      </rPr>
      <t xml:space="preserve">xxx </t>
    </r>
    <r>
      <rPr>
        <sz val="11"/>
        <color theme="1"/>
        <rFont val="Aptos"/>
        <family val="2"/>
      </rPr>
      <t xml:space="preserve">leadership capability strengthening training sessions delivered annually
</t>
    </r>
    <r>
      <rPr>
        <sz val="11"/>
        <color rgb="FFFF0000"/>
        <rFont val="Aptos"/>
        <family val="2"/>
      </rPr>
      <t xml:space="preserve">xxx </t>
    </r>
    <r>
      <rPr>
        <sz val="11"/>
        <color theme="1"/>
        <rFont val="Aptos"/>
        <family val="2"/>
      </rPr>
      <t xml:space="preserve">professional capability strengthening training sessions delivered annually
</t>
    </r>
    <r>
      <rPr>
        <sz val="11"/>
        <color rgb="FFFF0000"/>
        <rFont val="Aptos"/>
        <family val="2"/>
      </rPr>
      <t>xxx</t>
    </r>
    <r>
      <rPr>
        <sz val="11"/>
        <color theme="1"/>
        <rFont val="Aptos"/>
        <family val="2"/>
      </rPr>
      <t xml:space="preserve"> technical capability strengthening training sessions delivered annually</t>
    </r>
  </si>
  <si>
    <t>Speak with Terry and update targets based on capability training roadmap
Training Register is required to be established and completed to retrospectively set targets for Inception Phase</t>
  </si>
  <si>
    <t>0 people participating in leadership, professional and technical capability strengthening activities with support from WRP</t>
  </si>
  <si>
    <r>
      <rPr>
        <sz val="11"/>
        <color rgb="FFFF0000"/>
        <rFont val="Aptos"/>
        <family val="2"/>
      </rPr>
      <t>Targets to be informed by capacity building roadmap and baseline</t>
    </r>
    <r>
      <rPr>
        <sz val="11"/>
        <color theme="1"/>
        <rFont val="Aptos"/>
        <family val="2"/>
      </rPr>
      <t xml:space="preserve">
</t>
    </r>
    <r>
      <rPr>
        <sz val="11"/>
        <color rgb="FFFF0000"/>
        <rFont val="Aptos"/>
        <family val="2"/>
      </rPr>
      <t xml:space="preserve">xxx </t>
    </r>
    <r>
      <rPr>
        <sz val="11"/>
        <color theme="1"/>
        <rFont val="Aptos"/>
        <family val="2"/>
      </rPr>
      <t xml:space="preserve">people trained across all themes (Leadership/Management, Forecasting, Asset maintenance, Asset management, QMS, Data management/portals, Climate services, Satellite, ICT/programming, Communications, GEDSI, Sustainability, Programme management/MERL, other) annually
60 NMHS mid and senior level leaders 
50 technicians, observers and ICT specialists
30 forecasters trained to BIP-M standard; 
</t>
    </r>
    <r>
      <rPr>
        <sz val="11"/>
        <color rgb="FFFF0000"/>
        <rFont val="Aptos"/>
        <family val="2"/>
      </rPr>
      <t>X</t>
    </r>
    <r>
      <rPr>
        <sz val="11"/>
        <color theme="1"/>
        <rFont val="Aptos"/>
        <family val="2"/>
      </rPr>
      <t xml:space="preserve"> forecasters trained on specialised forecasting
</t>
    </r>
    <r>
      <rPr>
        <sz val="11"/>
        <color rgb="FFFF0000"/>
        <rFont val="Aptos"/>
        <family val="2"/>
      </rPr>
      <t xml:space="preserve">xx </t>
    </r>
    <r>
      <rPr>
        <sz val="11"/>
        <color theme="1"/>
        <rFont val="Aptos"/>
        <family val="2"/>
      </rPr>
      <t xml:space="preserve">hydrology and hydrography personnel
</t>
    </r>
    <r>
      <rPr>
        <sz val="11"/>
        <color rgb="FFFF0000"/>
        <rFont val="Aptos"/>
        <family val="2"/>
      </rPr>
      <t xml:space="preserve">xx </t>
    </r>
    <r>
      <rPr>
        <sz val="11"/>
        <color theme="1"/>
        <rFont val="Aptos"/>
        <family val="2"/>
      </rPr>
      <t xml:space="preserve">people in asset management
</t>
    </r>
    <r>
      <rPr>
        <sz val="11"/>
        <color rgb="FFFF0000"/>
        <rFont val="Aptos"/>
        <family val="2"/>
      </rPr>
      <t>XX</t>
    </r>
    <r>
      <rPr>
        <sz val="11"/>
        <color theme="1"/>
        <rFont val="Aptos"/>
        <family val="2"/>
      </rPr>
      <t xml:space="preserve"> people participating in specialised workshops and training</t>
    </r>
  </si>
  <si>
    <r>
      <rPr>
        <sz val="11"/>
        <color rgb="FFFF0000"/>
        <rFont val="Aptos"/>
        <family val="2"/>
      </rPr>
      <t>Targets to be informed by capacity building roadmap and baseline</t>
    </r>
    <r>
      <rPr>
        <sz val="11"/>
        <color theme="1"/>
        <rFont val="Aptos"/>
        <family val="2"/>
      </rPr>
      <t xml:space="preserve">
</t>
    </r>
    <r>
      <rPr>
        <sz val="11"/>
        <color rgb="FFFF0000"/>
        <rFont val="Aptos"/>
        <family val="2"/>
      </rPr>
      <t>xxx</t>
    </r>
    <r>
      <rPr>
        <sz val="11"/>
        <color theme="1"/>
        <rFont val="Aptos"/>
        <family val="2"/>
      </rPr>
      <t xml:space="preserve"> people trained across all themes (Leadership/Management, Forecasting, Asset maintenance, Asset management, QMS, Data management/portals, Climate services, Satellite, ICT/programming, Communications, GEDSI, Sustainability, Programme management/MERL, other) annually</t>
    </r>
  </si>
  <si>
    <t>Speak with Terry and update targets based on capability training roadmap
Training Register (drafted) is required to be established and completed to retrospectively set targets for Inception Phase</t>
  </si>
  <si>
    <r>
      <t xml:space="preserve">OP2.3 </t>
    </r>
    <r>
      <rPr>
        <sz val="11"/>
        <rFont val="Aptos"/>
        <family val="2"/>
      </rPr>
      <t>Continuous learning and mentoring opportunities provided</t>
    </r>
  </si>
  <si>
    <t>Currently no formal Pacific Hydrometeorological Communities of Practice's supported by WRP</t>
  </si>
  <si>
    <t>Increasing year on year</t>
  </si>
  <si>
    <t>1x Community of Practice established by 2026 with membership increasing year on year
1x Community of Practice established by 2029 with membership increasing year on year</t>
  </si>
  <si>
    <t>Community/ies of Practice members increasing year on year</t>
  </si>
  <si>
    <t>Note: Terry collecting this information as part of needs assessment for roadmap
NIWA</t>
  </si>
  <si>
    <r>
      <t xml:space="preserve">OP2.3 </t>
    </r>
    <r>
      <rPr>
        <sz val="11"/>
        <color theme="3" tint="0.89999084444715716"/>
        <rFont val="Aptos"/>
        <family val="2"/>
      </rPr>
      <t>Continuous learning and mentoring opportunities provided</t>
    </r>
  </si>
  <si>
    <t>No formal twinning partnerships with WRP support</t>
  </si>
  <si>
    <t>By December 2028, 5 formal twinning partnerships established</t>
  </si>
  <si>
    <t>By December 2032, 4 additional formal twinning partnerships established (9 in total).</t>
  </si>
  <si>
    <t>Check target with Terry - that it aligns with the roadmap</t>
  </si>
  <si>
    <t>No drop-in sessions, quarterly virtual webinars, and peer-to-peer exchanges  with WRP support</t>
  </si>
  <si>
    <t>By December 2026, 5 drop-in sessions, virtual webinars and peer-to-peer exchanges delivered increasing year on year or consistent</t>
  </si>
  <si>
    <t>By December 2029, 15 additional drop-in sessions, virtual webinars and peer-to-peer exchanges delivered increasing year on year or consistent (20 in total)</t>
  </si>
  <si>
    <r>
      <t xml:space="preserve">IO2.1 </t>
    </r>
    <r>
      <rPr>
        <sz val="11"/>
        <color theme="0"/>
        <rFont val="Aptos"/>
        <family val="2"/>
      </rPr>
      <t>Training services increasingly Pacific-based and integrating Pacific learning methods</t>
    </r>
  </si>
  <si>
    <t>No WRP supported capacity/capability training delivered within/by the Pacific</t>
  </si>
  <si>
    <r>
      <rPr>
        <sz val="11"/>
        <color rgb="FFFF0000"/>
        <rFont val="Aptos"/>
      </rPr>
      <t xml:space="preserve">40% </t>
    </r>
    <r>
      <rPr>
        <sz val="11"/>
        <color rgb="FF000000"/>
        <rFont val="Aptos"/>
      </rPr>
      <t>of all capacity and capability training delivered within/by WRP supported member countries by December 2028</t>
    </r>
  </si>
  <si>
    <r>
      <rPr>
        <sz val="11"/>
        <color rgb="FFFF0000"/>
        <rFont val="Aptos"/>
        <family val="2"/>
      </rPr>
      <t xml:space="preserve">80% </t>
    </r>
    <r>
      <rPr>
        <sz val="11"/>
        <color theme="1"/>
        <rFont val="Aptos"/>
        <family val="2"/>
      </rPr>
      <t>of all capacity and capability training delivered within/by WRP supported member countries by December 2032</t>
    </r>
  </si>
  <si>
    <r>
      <t xml:space="preserve">IO2.1 </t>
    </r>
    <r>
      <rPr>
        <sz val="11"/>
        <color rgb="FF19739B"/>
        <rFont val="Aptos"/>
        <family val="2"/>
      </rPr>
      <t>Training services increasingly Pacific-based and integrating Pacific learning methods</t>
    </r>
  </si>
  <si>
    <t>80% of participants indicated that each training was delivered in a manner that supported their learning.</t>
  </si>
  <si>
    <t xml:space="preserve">Following each training/mentoring, 80% of participants reporting increased knowledge and skills
</t>
  </si>
  <si>
    <r>
      <t xml:space="preserve">IO2.2 </t>
    </r>
    <r>
      <rPr>
        <sz val="11"/>
        <color rgb="FFFFFFFF"/>
        <rFont val="Aptos"/>
        <family val="2"/>
      </rPr>
      <t>Skills, knowledge and confidence of NMHS personnel increased</t>
    </r>
  </si>
  <si>
    <t>Following each training/mentoring, 80% reporting increased confidence in using knowledge and skills gained 
No discernable difference between disaggregated groups</t>
  </si>
  <si>
    <r>
      <t xml:space="preserve">IO2.2 </t>
    </r>
    <r>
      <rPr>
        <sz val="11"/>
        <color rgb="FF19739B"/>
        <rFont val="Aptos"/>
        <family val="2"/>
      </rPr>
      <t>Skills, knowledge and confidence of NMHS personnel increased</t>
    </r>
  </si>
  <si>
    <t>Every six-months, 30% of participants are providing examples of the application of their leadership and technical knowledge and skills in their work</t>
  </si>
  <si>
    <t>Of the xx number of people trained xx% provided examples of applying leadership and technical knowledge and skills to their work
Note - average expected response rate to survey is 30%
A small % is assumed - only due to the assumed small response rate….
Test target with Terry</t>
  </si>
  <si>
    <r>
      <t xml:space="preserve">IO2.3 </t>
    </r>
    <r>
      <rPr>
        <sz val="11"/>
        <color theme="0"/>
        <rFont val="Aptos"/>
        <family val="2"/>
      </rPr>
      <t>Retention of staff and capacity within the sector improved</t>
    </r>
  </si>
  <si>
    <t>Baseline collection required
Regional survey of all meteorological and hydrological agencies of currently filled positions</t>
  </si>
  <si>
    <t>70% of Pacific meteorological and hydrological staff levels are maintained or improved</t>
  </si>
  <si>
    <t>80% of Pacific meteorological and hydrological staff levels are maintained or improved</t>
  </si>
  <si>
    <t>Baseline collection required
Survey of all meteorological and hydrological agencies</t>
  </si>
  <si>
    <r>
      <t>Targets to be defined when baseline data available
xx%</t>
    </r>
    <r>
      <rPr>
        <sz val="11"/>
        <color theme="1"/>
        <rFont val="Aptos"/>
        <family val="2"/>
      </rPr>
      <t xml:space="preserve"> Pacific meteorological and hydrological staff consider career progressions opportunities increasing or consistent each year</t>
    </r>
  </si>
  <si>
    <r>
      <t xml:space="preserve">IO2.3 </t>
    </r>
    <r>
      <rPr>
        <sz val="11"/>
        <color rgb="FF19739B"/>
        <rFont val="Aptos"/>
        <family val="2"/>
      </rPr>
      <t>Retention of staff and capacity within the sector improved</t>
    </r>
  </si>
  <si>
    <t>Baseline collection required
Annual Reports or Survey of meteorological and hydrological agencies</t>
  </si>
  <si>
    <t>Stable or decreasing year on year</t>
  </si>
  <si>
    <r>
      <rPr>
        <sz val="11"/>
        <color rgb="FFFF0000"/>
        <rFont val="Aptos"/>
        <family val="2"/>
      </rPr>
      <t>Targets to be defined when baseline data available</t>
    </r>
    <r>
      <rPr>
        <sz val="11"/>
        <color theme="1"/>
        <rFont val="Aptos"/>
        <family val="2"/>
      </rPr>
      <t xml:space="preserve">
Pacific meteorological and hydrological agencies attrition rate is stable or decreasing year on year</t>
    </r>
  </si>
  <si>
    <t>KRA 3: Observation network infrastructure</t>
  </si>
  <si>
    <r>
      <t>OP3.1</t>
    </r>
    <r>
      <rPr>
        <sz val="11"/>
        <color rgb="FF000000"/>
        <rFont val="Aptos"/>
        <family val="2"/>
      </rPr>
      <t xml:space="preserve"> Interoperable, affordable and resilient observation network infrastructure progressively remediated, expanded and sustained</t>
    </r>
  </si>
  <si>
    <t>0 WRP observation network infrastructure studies, diagnostic assessments/research undertaken or data sets updated with funding from WRP</t>
  </si>
  <si>
    <t/>
  </si>
  <si>
    <r>
      <rPr>
        <sz val="11"/>
        <color rgb="FFFF0000"/>
        <rFont val="Aptos"/>
        <family val="2"/>
      </rPr>
      <t>xx</t>
    </r>
    <r>
      <rPr>
        <sz val="11"/>
        <color theme="1"/>
        <rFont val="Aptos"/>
        <family val="2"/>
      </rPr>
      <t xml:space="preserve">
</t>
    </r>
    <r>
      <rPr>
        <sz val="11"/>
        <color rgb="FFFF0000"/>
        <rFont val="Aptos"/>
        <family val="2"/>
      </rPr>
      <t xml:space="preserve">xx </t>
    </r>
    <r>
      <rPr>
        <sz val="11"/>
        <color theme="1"/>
        <rFont val="Aptos"/>
        <family val="2"/>
      </rPr>
      <t xml:space="preserve">National hydrology diagnostic assessments undertaken by </t>
    </r>
    <r>
      <rPr>
        <sz val="11"/>
        <color rgb="FFFF0000"/>
        <rFont val="Aptos"/>
        <family val="2"/>
      </rPr>
      <t xml:space="preserve">xxx </t>
    </r>
    <r>
      <rPr>
        <sz val="11"/>
        <color theme="1"/>
        <rFont val="Aptos"/>
        <family val="2"/>
      </rPr>
      <t xml:space="preserve">
1 AWS diagnostic assessment/audit undertaken by </t>
    </r>
    <r>
      <rPr>
        <sz val="11"/>
        <color rgb="FFFF0000"/>
        <rFont val="Aptos"/>
        <family val="2"/>
      </rPr>
      <t>xxx</t>
    </r>
    <r>
      <rPr>
        <sz val="11"/>
        <color theme="1"/>
        <rFont val="Aptos"/>
        <family val="2"/>
      </rPr>
      <t xml:space="preserve">
1 Guidance document for standardisation and maintenance of meteorological equipment undertaken by</t>
    </r>
    <r>
      <rPr>
        <sz val="11"/>
        <color rgb="FFFF0000"/>
        <rFont val="Aptos"/>
        <family val="2"/>
      </rPr>
      <t xml:space="preserve"> December 2026</t>
    </r>
  </si>
  <si>
    <r>
      <rPr>
        <sz val="11"/>
        <color rgb="FFFF0000"/>
        <rFont val="Aptos"/>
        <family val="2"/>
      </rPr>
      <t xml:space="preserve">x </t>
    </r>
    <r>
      <rPr>
        <sz val="11"/>
        <color theme="1"/>
        <rFont val="Aptos"/>
        <family val="2"/>
      </rPr>
      <t>studies, diagnostic assessments or research undertaken by December 2032</t>
    </r>
  </si>
  <si>
    <t>Test with Marica</t>
  </si>
  <si>
    <r>
      <t>OP3.1</t>
    </r>
    <r>
      <rPr>
        <sz val="11"/>
        <color theme="3" tint="0.89999084444715716"/>
        <rFont val="Aptos"/>
        <family val="2"/>
      </rPr>
      <t xml:space="preserve"> Interoperable, affordable and resilient observation network infrastructure progressively remediated, expanded and sustained</t>
    </r>
  </si>
  <si>
    <t>Baseline collection required
Assessment/research into what strategies/roadmaps or network asset management plans were existing prior to WRP (ie before November 2023)</t>
  </si>
  <si>
    <t>7 regional strategies, roadmaps network or asset management plans relating to the observation network adopted.
By May 2025: 
- Sustainable Asset Management and Financing Roadmap
By December 2026:
- Ocean and tides network plan
- Flood and Hydrology Network Plan/ Strategy
- ICT Network plan
- Radar Network Plan/ Strategy 
- Upper Air network plan
- AWS and manual stations observing network sustainability plan</t>
  </si>
  <si>
    <r>
      <rPr>
        <sz val="11"/>
        <color rgb="FFFF0000"/>
        <rFont val="Aptos"/>
        <family val="2"/>
      </rPr>
      <t>XX</t>
    </r>
    <r>
      <rPr>
        <sz val="11"/>
        <color theme="1"/>
        <rFont val="Aptos"/>
        <family val="2"/>
      </rPr>
      <t xml:space="preserve">
</t>
    </r>
    <r>
      <rPr>
        <sz val="11"/>
        <color rgb="FFFF0000"/>
        <rFont val="Aptos"/>
        <family val="2"/>
      </rPr>
      <t>X</t>
    </r>
    <r>
      <rPr>
        <sz val="11"/>
        <color theme="1"/>
        <rFont val="Aptos"/>
        <family val="2"/>
      </rPr>
      <t xml:space="preserve"> Observation Networks Plans adopted by XX (regional)
</t>
    </r>
    <r>
      <rPr>
        <sz val="11"/>
        <color rgb="FFFF0000"/>
        <rFont val="Aptos"/>
        <family val="2"/>
      </rPr>
      <t>X</t>
    </r>
    <r>
      <rPr>
        <sz val="11"/>
        <color theme="1"/>
        <rFont val="Aptos"/>
        <family val="2"/>
      </rPr>
      <t xml:space="preserve"> Asset Management Plans adopted by XX (disaggregated by region, country and network)</t>
    </r>
  </si>
  <si>
    <t>No regional asset management information system available. Differing levels of information available at national level and through WMO.</t>
  </si>
  <si>
    <t>Maintained and upgraded year on year</t>
  </si>
  <si>
    <t>1 Regional Asset Management Information System installed by December 2026, and maintained/upgraded year on year</t>
  </si>
  <si>
    <t>Regional Asset Management Information System to be maintained/upgraded year on year</t>
  </si>
  <si>
    <t>For discussion with Marica
Any other platforms/systems, portals to be installed or upgraded?</t>
  </si>
  <si>
    <t>Baseline collection required
Assessment/research into what Pacific platforms/ systems are currently meeting global standards</t>
  </si>
  <si>
    <r>
      <rPr>
        <sz val="11"/>
        <color rgb="FFFF0000"/>
        <rFont val="Aptos"/>
        <family val="2"/>
      </rPr>
      <t>Targets to be defined when baseline data available</t>
    </r>
    <r>
      <rPr>
        <sz val="11"/>
        <color theme="1"/>
        <rFont val="Aptos"/>
        <family val="2"/>
      </rPr>
      <t xml:space="preserve">
</t>
    </r>
    <r>
      <rPr>
        <sz val="11"/>
        <color rgb="FFFF0000"/>
        <rFont val="Aptos"/>
        <family val="2"/>
      </rPr>
      <t xml:space="preserve">xx </t>
    </r>
    <r>
      <rPr>
        <sz val="11"/>
        <color theme="1"/>
        <rFont val="Aptos"/>
        <family val="2"/>
      </rPr>
      <t>Pacific platforms/systems assessed as functioning and meeting global standards</t>
    </r>
  </si>
  <si>
    <t>For discussion with Marica
For further discussion with PMU/TEC/WMO - what system in place to assess whether meet standards (e.g. WMO Technical Regulations)</t>
  </si>
  <si>
    <t>0 policies, regulations, SOPs, standards and decision support tools developed with WRP support</t>
  </si>
  <si>
    <r>
      <rPr>
        <sz val="11"/>
        <color rgb="FFFF0000"/>
        <rFont val="Aptos"/>
        <family val="2"/>
      </rPr>
      <t>XX</t>
    </r>
    <r>
      <rPr>
        <sz val="11"/>
        <color theme="1"/>
        <rFont val="Aptos"/>
        <family val="2"/>
      </rPr>
      <t xml:space="preserve">
1 Regional asset management policy adopted by </t>
    </r>
    <r>
      <rPr>
        <sz val="11"/>
        <color rgb="FFFF0000"/>
        <rFont val="Aptos"/>
        <family val="2"/>
      </rPr>
      <t xml:space="preserve">XXX
xx </t>
    </r>
    <r>
      <rPr>
        <sz val="11"/>
        <rFont val="Aptos"/>
        <family val="2"/>
      </rPr>
      <t>Data management polices adopted by</t>
    </r>
    <r>
      <rPr>
        <sz val="11"/>
        <color rgb="FFFF0000"/>
        <rFont val="Aptos"/>
        <family val="2"/>
      </rPr>
      <t xml:space="preserve"> xx</t>
    </r>
    <r>
      <rPr>
        <sz val="11"/>
        <color theme="1"/>
        <rFont val="Aptos"/>
        <family val="2"/>
      </rPr>
      <t xml:space="preserve">
</t>
    </r>
    <r>
      <rPr>
        <sz val="11"/>
        <color rgb="FFFF0000"/>
        <rFont val="Aptos"/>
        <family val="2"/>
      </rPr>
      <t xml:space="preserve">xx </t>
    </r>
    <r>
      <rPr>
        <sz val="11"/>
        <color theme="1"/>
        <rFont val="Aptos"/>
        <family val="2"/>
      </rPr>
      <t>SOPs standardised for installation, inspection and maintenance adopted by</t>
    </r>
    <r>
      <rPr>
        <sz val="11"/>
        <color rgb="FFFF0000"/>
        <rFont val="Aptos"/>
        <family val="2"/>
      </rPr>
      <t xml:space="preserve"> xxx</t>
    </r>
  </si>
  <si>
    <t>Discuss further with Marica. 
Data taken from v2 Implementation Plan</t>
  </si>
  <si>
    <t>0 observation assets installed, remediated or expanded with WRP support</t>
  </si>
  <si>
    <r>
      <rPr>
        <sz val="11"/>
        <color rgb="FFFF0000"/>
        <rFont val="Aptos"/>
        <family val="2"/>
      </rPr>
      <t xml:space="preserve"># </t>
    </r>
    <r>
      <rPr>
        <sz val="11"/>
        <color theme="1"/>
        <rFont val="Aptos"/>
        <family val="2"/>
      </rPr>
      <t xml:space="preserve">of observation assets installed by December 2028 (disaggregated by type, country)
- </t>
    </r>
    <r>
      <rPr>
        <sz val="11"/>
        <color rgb="FFFF0000"/>
        <rFont val="Aptos"/>
        <family val="2"/>
      </rPr>
      <t xml:space="preserve"># </t>
    </r>
    <r>
      <rPr>
        <sz val="11"/>
        <color theme="1"/>
        <rFont val="Aptos"/>
        <family val="2"/>
      </rPr>
      <t>of observation assets remediated by December 2028 (disaggregated by type, country)
-</t>
    </r>
    <r>
      <rPr>
        <sz val="11"/>
        <color rgb="FFFF0000"/>
        <rFont val="Aptos"/>
        <family val="2"/>
      </rPr>
      <t xml:space="preserve"> # </t>
    </r>
    <r>
      <rPr>
        <sz val="11"/>
        <color theme="1"/>
        <rFont val="Aptos"/>
        <family val="2"/>
      </rPr>
      <t xml:space="preserve">of observation assets expanded by December 2028 (disaggregated by type, country)
</t>
    </r>
  </si>
  <si>
    <r>
      <rPr>
        <sz val="11"/>
        <color rgb="FFFF0000"/>
        <rFont val="Aptos"/>
        <family val="2"/>
      </rPr>
      <t xml:space="preserve"># </t>
    </r>
    <r>
      <rPr>
        <sz val="11"/>
        <color theme="1"/>
        <rFont val="Aptos"/>
        <family val="2"/>
      </rPr>
      <t xml:space="preserve">of observation assets installed by December 2032 (disaggregated by type, country)
- </t>
    </r>
    <r>
      <rPr>
        <sz val="11"/>
        <color rgb="FFFF0000"/>
        <rFont val="Aptos"/>
        <family val="2"/>
      </rPr>
      <t>#</t>
    </r>
    <r>
      <rPr>
        <sz val="11"/>
        <color theme="1"/>
        <rFont val="Aptos"/>
        <family val="2"/>
      </rPr>
      <t xml:space="preserve"> of observation assets remediated by December 2032 (disaggregated by type, country)
- </t>
    </r>
    <r>
      <rPr>
        <sz val="11"/>
        <color rgb="FFFF0000"/>
        <rFont val="Aptos"/>
        <family val="2"/>
      </rPr>
      <t xml:space="preserve"># </t>
    </r>
    <r>
      <rPr>
        <sz val="11"/>
        <color theme="1"/>
        <rFont val="Aptos"/>
        <family val="2"/>
      </rPr>
      <t xml:space="preserve">of observation assets expanded by December 2032 (disaggregated by type, country)
</t>
    </r>
  </si>
  <si>
    <t>Speak further with Marica  
Are observation assets - radars? (11 - Samoa, PNG, FSM, Kiribati, Tonga, 5 Atolls, Solomon Islands)</t>
  </si>
  <si>
    <t>0 observation network infrastructure buildings constructed/renovated with WRP support</t>
  </si>
  <si>
    <t>Targets to be determined in line with AWS and Manual Stations Observing Network and Sustainability Planning and Refurbishment</t>
  </si>
  <si>
    <t xml:space="preserve">TBC - likely supporting infrastructure to the observation assets. For example radar shelters
For further discussion with Marica
Assuming the AWS and Manual Stations Observing Network Sustainability Planning and Refurbishment will inform the targets? </t>
  </si>
  <si>
    <t>0 WRP executing agency staff working on observation network infrastructure</t>
  </si>
  <si>
    <t>1 FTE secondment to SPREP by December 2024</t>
  </si>
  <si>
    <t>5 Asset Management positions established in Pacific NMHS or regional agencies and filled by 2029</t>
  </si>
  <si>
    <t>5 previously WRP-supported Asset Management positions funded through sustained means</t>
  </si>
  <si>
    <t>Speak further with Marica - any additional staff anticipated at this early stage?</t>
  </si>
  <si>
    <r>
      <rPr>
        <b/>
        <sz val="11"/>
        <color rgb="FF000000"/>
        <rFont val="Aptos"/>
        <family val="2"/>
      </rPr>
      <t>OP3.2</t>
    </r>
    <r>
      <rPr>
        <sz val="11"/>
        <color rgb="FF000000"/>
        <rFont val="Aptos"/>
        <family val="2"/>
      </rPr>
      <t xml:space="preserve"> WMO-designated Pacific Regional Instrument Centre (RIC) established and sustainably managed</t>
    </r>
  </si>
  <si>
    <t>No WMO designated Pacific RIC</t>
  </si>
  <si>
    <r>
      <rPr>
        <i/>
        <sz val="11"/>
        <color rgb="FF000000"/>
        <rFont val="Aptos"/>
      </rPr>
      <t xml:space="preserve">1 (RIC) accessible building constructed/renovated and building certified by December 2027 [JICA funded] 
</t>
    </r>
    <r>
      <rPr>
        <i/>
        <sz val="11"/>
        <color rgb="FFFF0000"/>
        <rFont val="Aptos"/>
      </rPr>
      <t xml:space="preserve">Refer A9: % of WRP projects with GEDSI-responsive actions identified and being implemented
</t>
    </r>
    <r>
      <rPr>
        <i/>
        <sz val="11"/>
        <color rgb="FF000000"/>
        <rFont val="Aptos"/>
      </rPr>
      <t xml:space="preserve">
</t>
    </r>
  </si>
  <si>
    <r>
      <rPr>
        <sz val="11"/>
        <color rgb="FF000000"/>
        <rFont val="Aptos"/>
      </rPr>
      <t xml:space="preserve">Maintenance inspections undertaken annually (WRP supported)
</t>
    </r>
    <r>
      <rPr>
        <sz val="11"/>
        <color rgb="FFFF0000"/>
        <rFont val="Aptos"/>
      </rPr>
      <t xml:space="preserve">Refer A9: % of WRP projects with GEDSI-responsive actions identified and being implemented
</t>
    </r>
    <r>
      <rPr>
        <sz val="11"/>
        <color rgb="FF000000"/>
        <rFont val="Aptos"/>
      </rPr>
      <t xml:space="preserve">
</t>
    </r>
  </si>
  <si>
    <t>When is the RIC anticipated to be completed by JICA? Speak with Marica</t>
  </si>
  <si>
    <r>
      <t>OP3.2</t>
    </r>
    <r>
      <rPr>
        <sz val="11"/>
        <color theme="3" tint="0.89999084444715716"/>
        <rFont val="Aptos"/>
        <family val="2"/>
      </rPr>
      <t xml:space="preserve"> WMO-designated Pacific Regional Instrument Centre  (RIC) established and sustainably managed</t>
    </r>
  </si>
  <si>
    <t>No WMO designated Pacific RIC Governance, Management and Finance Models/Mechanisms</t>
  </si>
  <si>
    <t>3 developed; 3 reviewed</t>
  </si>
  <si>
    <t>Total: 3
Pacific RIC Governance, Management  and Finance model/ mechanisms developed and adopted by December 2026
(Pacific operating model, revenue model, governance arrangement)</t>
  </si>
  <si>
    <t>Total: 3
Pacific RIC Governance, Management  and Finance model/ mechanisms reviewed and adopted by December 2029
(operating model, revenue model, governance arrangement)</t>
  </si>
  <si>
    <t>Speak with Marica further with regards to estimated timing</t>
  </si>
  <si>
    <t>No Pacific RIC policies, regulations, SOPs, standards and decision tools</t>
  </si>
  <si>
    <r>
      <rPr>
        <sz val="11"/>
        <color rgb="FFFF0000"/>
        <rFont val="Aptos"/>
        <family val="2"/>
      </rPr>
      <t>xx</t>
    </r>
    <r>
      <rPr>
        <sz val="11"/>
        <color theme="1"/>
        <rFont val="Aptos"/>
        <family val="2"/>
      </rPr>
      <t xml:space="preserve"> SOPs and quality management systems developed to aligned with WMO regulations and ISO/IEC 17025 certification standards by </t>
    </r>
    <r>
      <rPr>
        <sz val="11"/>
        <color rgb="FFFF0000"/>
        <rFont val="Aptos"/>
        <family val="2"/>
      </rPr>
      <t>December 2028</t>
    </r>
  </si>
  <si>
    <r>
      <rPr>
        <sz val="11"/>
        <color rgb="FFFF0000"/>
        <rFont val="Aptos"/>
        <family val="2"/>
      </rPr>
      <t>xx</t>
    </r>
    <r>
      <rPr>
        <sz val="11"/>
        <color theme="1"/>
        <rFont val="Aptos"/>
        <family val="2"/>
      </rPr>
      <t xml:space="preserve"> SOPs and quality management systems developed to aligned with WMO regulations and ISO/IEC 17025 certification standards by </t>
    </r>
    <r>
      <rPr>
        <sz val="11"/>
        <color rgb="FFFF0000"/>
        <rFont val="Aptos"/>
        <family val="2"/>
      </rPr>
      <t>December 2032</t>
    </r>
  </si>
  <si>
    <t>Speak with Marica to identify how many may be required</t>
  </si>
  <si>
    <t>No Pacific RIC strategies, roadmaps or asset management plans adopted</t>
  </si>
  <si>
    <t xml:space="preserve">xx strategies, roadmaps or asset management plans adopted by December 2028
Refer A22: # of NMHS with integrated forecasting systems operating at advanced maturity levels with support from WRP
</t>
  </si>
  <si>
    <t xml:space="preserve">xx strategies, roadmaps or asset management plans adopted by December 2032
Refer A22: # of NMHS with integrated forecasting systems operating at advanced maturity levels with support from WRP
</t>
  </si>
  <si>
    <t>Speak with Marica further on what strategies, roadmaps and asset management plans are required</t>
  </si>
  <si>
    <t>1 Pacific Regional Centre (RIC) designated by WMO Regional Association by December 2027</t>
  </si>
  <si>
    <t>RIC maintains WMO designation year on year</t>
  </si>
  <si>
    <r>
      <t>IO3.1</t>
    </r>
    <r>
      <rPr>
        <sz val="11"/>
        <color theme="0"/>
        <rFont val="Aptos"/>
        <family val="2"/>
      </rPr>
      <t xml:space="preserve"> Observation, monitoring and detection systems and real-time data supply expanded and enhanced</t>
    </r>
  </si>
  <si>
    <t>Baseline collection required
Study into current observation stations that are sharing core observation data through to a common database management system (ie. CliDE, Pacific Climate Change Data Portal, COSPPac Ocean Portal, Regional Data exchange</t>
  </si>
  <si>
    <t>Targets to be defined by baseline collection</t>
  </si>
  <si>
    <t>Speak with Marica further - is there any currently available information the baseline can start with?</t>
  </si>
  <si>
    <t>Indicator to be determined</t>
  </si>
  <si>
    <r>
      <t>IO3.1</t>
    </r>
    <r>
      <rPr>
        <sz val="11"/>
        <color rgb="FF19739B"/>
        <rFont val="Aptos"/>
        <family val="2"/>
      </rPr>
      <t xml:space="preserve"> Observation, monitoring and detection systems and real-time data supply expanded and enhanced</t>
    </r>
  </si>
  <si>
    <t>Indicator to be approved</t>
  </si>
  <si>
    <r>
      <t xml:space="preserve">IO3.2 </t>
    </r>
    <r>
      <rPr>
        <sz val="11"/>
        <color rgb="FFFFFFFF"/>
        <rFont val="Aptos"/>
        <family val="2"/>
      </rPr>
      <t>Pacific NMHS increasingly have robust, fit-for-purpose and well maintained observation infrastructure</t>
    </r>
  </si>
  <si>
    <t xml:space="preserve">Baseline collection required
National NMHS and regional agencies/ collaborating partners - to provide data into Asset Management Information System (?) to inform baseline collection (AMIS to be developed in 2026)
</t>
  </si>
  <si>
    <r>
      <rPr>
        <sz val="11"/>
        <color rgb="FFFF0000"/>
        <rFont val="Aptos"/>
        <family val="2"/>
      </rPr>
      <t>Target to be reviewed on baseline data</t>
    </r>
    <r>
      <rPr>
        <sz val="11"/>
        <color theme="1"/>
        <rFont val="Aptos"/>
        <family val="2"/>
      </rPr>
      <t xml:space="preserve">
</t>
    </r>
    <r>
      <rPr>
        <sz val="11"/>
        <color rgb="FFFF0000"/>
        <rFont val="Aptos"/>
        <family val="2"/>
      </rPr>
      <t>50%</t>
    </r>
    <r>
      <rPr>
        <sz val="11"/>
        <color theme="1"/>
        <rFont val="Aptos"/>
        <family val="2"/>
      </rPr>
      <t xml:space="preserve"> of hydrometeorological assets maintained as per their maintenance schedule </t>
    </r>
  </si>
  <si>
    <r>
      <rPr>
        <sz val="11"/>
        <color rgb="FFFF0000"/>
        <rFont val="Aptos"/>
        <family val="2"/>
      </rPr>
      <t>Target to be reviewed on baseline data</t>
    </r>
    <r>
      <rPr>
        <sz val="11"/>
        <color theme="1"/>
        <rFont val="Aptos"/>
        <family val="2"/>
      </rPr>
      <t xml:space="preserve">
</t>
    </r>
    <r>
      <rPr>
        <sz val="11"/>
        <color rgb="FFFF0000"/>
        <rFont val="Aptos"/>
        <family val="2"/>
      </rPr>
      <t>80%</t>
    </r>
    <r>
      <rPr>
        <sz val="11"/>
        <color theme="1"/>
        <rFont val="Aptos"/>
        <family val="2"/>
      </rPr>
      <t xml:space="preserve"> of hydrometeorological assets maintained as per their maintenance schedule </t>
    </r>
  </si>
  <si>
    <t>No infrastructure assets have been installed under WRP</t>
  </si>
  <si>
    <t>100% infrastructure assets (observation equipment (weather radars, upper air stations, flood guages and hydrological monitoring, ocean observations), ICT systems, data management systems, forecasting and warning infrastructure, maintenance assets) installed by WRP and assessed as resilient to hazards and unpredicted/unplanned failures by December 2026, and by December 2028</t>
  </si>
  <si>
    <t>100% infrastructure assets installed and assessed as resilient to hazards and unpredicted/unplanned failures by December 2030, and by December 2032</t>
  </si>
  <si>
    <r>
      <t xml:space="preserve">IO3.2 </t>
    </r>
    <r>
      <rPr>
        <sz val="11"/>
        <color rgb="FF19739B"/>
        <rFont val="Aptos"/>
        <family val="2"/>
      </rPr>
      <t>Pacific NMHS increasingly have robust, fit-for-purpose and well maintained observation infrastructure</t>
    </r>
  </si>
  <si>
    <r>
      <rPr>
        <sz val="11"/>
        <color rgb="FF4EA72E"/>
        <rFont val="Aptos"/>
      </rPr>
      <t xml:space="preserve">Baseline collection required.
Review WMO GBON Compliance tool and identify if WRP members are compliant; seek feedback from NMHS on whether observation stations are sharing data internationally
</t>
    </r>
    <r>
      <rPr>
        <b/>
        <sz val="11"/>
        <color rgb="FF4EA72E"/>
        <rFont val="Aptos"/>
      </rPr>
      <t>(Obtain region-specific report from WMO)</t>
    </r>
  </si>
  <si>
    <r>
      <rPr>
        <sz val="11"/>
        <color rgb="FFFF0000"/>
        <rFont val="Aptos"/>
        <family val="2"/>
      </rPr>
      <t>Target to be reviewed and updated based on baseline data</t>
    </r>
    <r>
      <rPr>
        <sz val="11"/>
        <color theme="1"/>
        <rFont val="Aptos"/>
        <family val="2"/>
      </rPr>
      <t xml:space="preserve">
</t>
    </r>
    <r>
      <rPr>
        <sz val="11"/>
        <color rgb="FFFF0000"/>
        <rFont val="Aptos"/>
        <family val="2"/>
      </rPr>
      <t>xx%</t>
    </r>
    <r>
      <rPr>
        <sz val="11"/>
        <color theme="1"/>
        <rFont val="Aptos"/>
        <family val="2"/>
      </rPr>
      <t xml:space="preserve"> of Pacific observation stations are compliant with GBON by December 2026
</t>
    </r>
    <r>
      <rPr>
        <sz val="11"/>
        <color rgb="FFFF0000"/>
        <rFont val="Aptos"/>
        <family val="2"/>
      </rPr>
      <t>xx%</t>
    </r>
    <r>
      <rPr>
        <sz val="11"/>
        <color theme="1"/>
        <rFont val="Aptos"/>
        <family val="2"/>
      </rPr>
      <t xml:space="preserve"> of Pacific observation stations are compliant with GBON by December 2027
</t>
    </r>
    <r>
      <rPr>
        <sz val="11"/>
        <color rgb="FFFF0000"/>
        <rFont val="Aptos"/>
        <family val="2"/>
      </rPr>
      <t>xx%</t>
    </r>
    <r>
      <rPr>
        <sz val="11"/>
        <color theme="1"/>
        <rFont val="Aptos"/>
        <family val="2"/>
      </rPr>
      <t xml:space="preserve"> of Pacific observation stations are compliant with GBON by December 2029
</t>
    </r>
  </si>
  <si>
    <r>
      <rPr>
        <sz val="11"/>
        <color rgb="FFFF0000"/>
        <rFont val="Aptos"/>
        <family val="2"/>
      </rPr>
      <t>Target to be reviewed on baseline data</t>
    </r>
    <r>
      <rPr>
        <sz val="11"/>
        <color theme="1"/>
        <rFont val="Aptos"/>
        <family val="2"/>
      </rPr>
      <t xml:space="preserve">
</t>
    </r>
    <r>
      <rPr>
        <sz val="11"/>
        <color rgb="FFFF0000"/>
        <rFont val="Aptos"/>
        <family val="2"/>
      </rPr>
      <t>xx%</t>
    </r>
    <r>
      <rPr>
        <sz val="11"/>
        <rFont val="Aptos"/>
        <family val="2"/>
      </rPr>
      <t xml:space="preserve"> of Pacific observation stations are compliant with GBON by December 2030
</t>
    </r>
    <r>
      <rPr>
        <sz val="11"/>
        <color rgb="FFFF0000"/>
        <rFont val="Aptos"/>
        <family val="2"/>
      </rPr>
      <t>xx%</t>
    </r>
    <r>
      <rPr>
        <sz val="11"/>
        <rFont val="Aptos"/>
        <family val="2"/>
      </rPr>
      <t xml:space="preserve"> of Pacific observation stations are compliant with GBON by December 2031
</t>
    </r>
    <r>
      <rPr>
        <sz val="11"/>
        <color rgb="FFFF0000"/>
        <rFont val="Aptos"/>
        <family val="2"/>
      </rPr>
      <t>xx%</t>
    </r>
    <r>
      <rPr>
        <sz val="11"/>
        <rFont val="Aptos"/>
        <family val="2"/>
      </rPr>
      <t xml:space="preserve"> of Pacific observation stations are compliant with GBON by December 2032
</t>
    </r>
  </si>
  <si>
    <t xml:space="preserve">KRA 4: Forecast and 
warning  
production </t>
  </si>
  <si>
    <r>
      <t>OP4.1</t>
    </r>
    <r>
      <rPr>
        <sz val="11"/>
        <color rgb="FF000000"/>
        <rFont val="Aptos"/>
        <family val="2"/>
      </rPr>
      <t xml:space="preserve"> An integrated Pacific forecasting platform established and operating sustainably to global standards</t>
    </r>
  </si>
  <si>
    <t>No Pacific IFP</t>
  </si>
  <si>
    <t>Improved forecasting foundations, enhanced tools and guidance piloted in 3 PICTs and reviewed by August 2025
IFP concept and ICT Architecture designed and country needs assessed and locally validated for each PICT by December 2026
IFP built by December 2028</t>
  </si>
  <si>
    <t>IFP reviewed by December 2030
Recommendations adopted and carried out by June 2032</t>
  </si>
  <si>
    <t xml:space="preserve">Test with Marica after the IFP workshop to be held in Nadi from 29 April - 1 May 2026. The purpose of fhe workshop is for participants and IFP project team to design the integrated forecast platform to be used by the region for operational forecasting.
Note: The IFP Peer Review (Concept Note 2501) reviewed the level of suitability of existing systems and recommended pathway forward. Phase 1 of IFP implementation was endorsed which includes developing an IFP solutions architecture and design, assessing the needs and gaps of each country, and uplift of existing Fiji Meteorological Services systems to be a full IFP (and possible extension to other forecast producing countries if required). </t>
  </si>
  <si>
    <r>
      <t>OP4.1</t>
    </r>
    <r>
      <rPr>
        <sz val="11"/>
        <color theme="3" tint="0.89999084444715716"/>
        <rFont val="Aptos"/>
        <family val="2"/>
      </rPr>
      <t xml:space="preserve"> An integrated Pacific forecasting platform established and operating sustainably to global standards</t>
    </r>
  </si>
  <si>
    <t>Baseline collection required. 
Phase 1 of IFP will include assessment of each PICT needs and gaps, including current uses as way of forecasting system/platform; whether it was functioning, current, integrated. This data is here: https://sprep.sharepoint.com/:f:/r/sites/WRPSharedFolder/Shared%20Documents/WRP%20Programme%20Delivery/Project%20Documentation/IFP%20Phase%201/Data%20collection/ICT%20audit%20(COSPPac)?csf=1&amp;web=1&amp;e=LtsCpQ Needs to be assessed and summarised as baseline</t>
  </si>
  <si>
    <t xml:space="preserve">
</t>
  </si>
  <si>
    <t>3 PICTs (Niue, Tonga, Fiji?) migrated to localised IFP by December 2029
4 PICTs migrated to localised IFP by December 2030
4 PICTs migrated to localised IFP by December 2031
4 PICTs migrated to localised IFP by December 2032</t>
  </si>
  <si>
    <t>Test with Marica. Seek baseline information from upcoming IFP workshop. Severe weather pilot PICTs to be migrated over first?? Tonga, Niue, Fiji??</t>
  </si>
  <si>
    <t>Pacific IFP assessed as meeting WMO Integrated Processing and Predication System standards by December 2029</t>
  </si>
  <si>
    <t>Baseline collection required.
Phase 1 of IFP will include a needs assessment and gaps of each PICT and whether systems are integrated and at what maturity level. Integrated Forecasting Systems Maturity Model Survey will need to be developed to assess stages of maturity.</t>
  </si>
  <si>
    <r>
      <t>Targets to be reviewed and updated based on baseline data, and subject to needs assessment of each PICT.
xx</t>
    </r>
    <r>
      <rPr>
        <sz val="11"/>
        <rFont val="Aptos"/>
        <family val="2"/>
      </rPr>
      <t xml:space="preserve"> PICTs integrated forecasting systems maintaining advanced maturity levels</t>
    </r>
  </si>
  <si>
    <t>Test and update with Marica</t>
  </si>
  <si>
    <r>
      <t>OP4.2</t>
    </r>
    <r>
      <rPr>
        <sz val="11"/>
        <color rgb="FF000000"/>
        <rFont val="Aptos"/>
        <family val="2"/>
      </rPr>
      <t xml:space="preserve"> Pacific forecasting capacity expanded and maintained</t>
    </r>
  </si>
  <si>
    <t>0 platforms, systems, portals or models installed/updated with WRP support</t>
  </si>
  <si>
    <r>
      <t xml:space="preserve">38 forecasting systems or models installed and upgraded by December 2028:
- Hydrological Database upgraded and tailored for 15 PICTs by </t>
    </r>
    <r>
      <rPr>
        <sz val="11"/>
        <color rgb="FFFF0000"/>
        <rFont val="Aptos"/>
        <family val="2"/>
      </rPr>
      <t>XXX</t>
    </r>
    <r>
      <rPr>
        <sz val="11"/>
        <color theme="1"/>
        <rFont val="Aptos"/>
        <family val="2"/>
      </rPr>
      <t xml:space="preserve">
- Regional hydrological database support mechanism established by </t>
    </r>
    <r>
      <rPr>
        <sz val="11"/>
        <color rgb="FFFF0000"/>
        <rFont val="Aptos"/>
        <family val="2"/>
      </rPr>
      <t>XXX</t>
    </r>
    <r>
      <rPr>
        <sz val="11"/>
        <color theme="1"/>
        <rFont val="Aptos"/>
        <family val="2"/>
      </rPr>
      <t xml:space="preserve">
- Atoll-wide coastal inundation forecasting system developed for 1 PICT (Tokelau) by December 2026
- Coastal inundation modelling and forecasting in </t>
    </r>
    <r>
      <rPr>
        <sz val="11"/>
        <color rgb="FFFF0000"/>
        <rFont val="Aptos"/>
        <family val="2"/>
      </rPr>
      <t>4/5 (does this include Tokelau or not? 5 in implementation planv2)</t>
    </r>
    <r>
      <rPr>
        <sz val="11"/>
        <color theme="1"/>
        <rFont val="Aptos"/>
        <family val="2"/>
      </rPr>
      <t xml:space="preserve"> PICTs implemented by </t>
    </r>
    <r>
      <rPr>
        <sz val="11"/>
        <color rgb="FFFF0000"/>
        <rFont val="Aptos"/>
        <family val="2"/>
      </rPr>
      <t>xxx</t>
    </r>
    <r>
      <rPr>
        <sz val="11"/>
        <color theme="1"/>
        <rFont val="Aptos"/>
        <family val="2"/>
      </rPr>
      <t xml:space="preserve">
- Asset Management Information System established by </t>
    </r>
    <r>
      <rPr>
        <sz val="11"/>
        <color rgb="FFFF0000"/>
        <rFont val="Aptos"/>
        <family val="2"/>
      </rPr>
      <t>XXX</t>
    </r>
    <r>
      <rPr>
        <sz val="11"/>
        <color theme="1"/>
        <rFont val="Aptos"/>
        <family val="2"/>
      </rPr>
      <t xml:space="preserve">
- Automated generation of daily public forecasts for 15 PICTs by </t>
    </r>
    <r>
      <rPr>
        <sz val="11"/>
        <color rgb="FFFF0000"/>
        <rFont val="Aptos"/>
        <family val="2"/>
      </rPr>
      <t>xxxx</t>
    </r>
    <r>
      <rPr>
        <sz val="11"/>
        <color theme="1"/>
        <rFont val="Aptos"/>
        <family val="2"/>
      </rPr>
      <t xml:space="preserve">
- Regional Marine Portals have forecasts integrated by</t>
    </r>
    <r>
      <rPr>
        <sz val="11"/>
        <color rgb="FFFF0000"/>
        <rFont val="Aptos"/>
        <family val="2"/>
      </rPr>
      <t xml:space="preserve"> xxxx</t>
    </r>
    <r>
      <rPr>
        <sz val="11"/>
        <color theme="1"/>
        <rFont val="Aptos"/>
        <family val="2"/>
      </rPr>
      <t xml:space="preserve">
- </t>
    </r>
    <r>
      <rPr>
        <sz val="11"/>
        <color rgb="FFFF0000"/>
        <rFont val="Aptos"/>
        <family val="2"/>
      </rPr>
      <t xml:space="preserve">xx </t>
    </r>
    <r>
      <rPr>
        <sz val="11"/>
        <color theme="1"/>
        <rFont val="Aptos"/>
        <family val="2"/>
      </rPr>
      <t xml:space="preserve">national warning systems have river flood forecasts integrated by </t>
    </r>
    <r>
      <rPr>
        <sz val="11"/>
        <color rgb="FFFF0000"/>
        <rFont val="Aptos"/>
        <family val="2"/>
      </rPr>
      <t>xx</t>
    </r>
  </si>
  <si>
    <t>Targets to be reviewed and updated based on baseline data and implementation plan</t>
  </si>
  <si>
    <r>
      <t xml:space="preserve">Test with Marica and Terry - based on data in programme tracker and implementation plan v2
</t>
    </r>
    <r>
      <rPr>
        <sz val="11"/>
        <color rgb="FFFF0000"/>
        <rFont val="Aptos"/>
        <family val="2"/>
      </rPr>
      <t>Should Indicator A5 be added to OP4.2 with relation to the Regional Hydrology Strategy, and also the Pacific Lidar Strategy?</t>
    </r>
  </si>
  <si>
    <r>
      <t>OP4.2</t>
    </r>
    <r>
      <rPr>
        <sz val="11"/>
        <color theme="3" tint="0.89999084444715716"/>
        <rFont val="Aptos"/>
        <family val="2"/>
      </rPr>
      <t xml:space="preserve"> Pacific forecasting capacity expanded and maintained</t>
    </r>
  </si>
  <si>
    <t>Baseline collection required. 
Check ICAO and WMO websites/data sources for information on which PICT national and regional aviation services are currently compliant</t>
  </si>
  <si>
    <r>
      <rPr>
        <sz val="11"/>
        <color rgb="FFFF0000"/>
        <rFont val="Aptos"/>
        <family val="2"/>
      </rPr>
      <t xml:space="preserve">xxx </t>
    </r>
    <r>
      <rPr>
        <sz val="11"/>
        <color theme="1"/>
        <rFont val="Aptos"/>
        <family val="2"/>
      </rPr>
      <t>aviation institutions reviewed for service compliance with ICAO and WMO standards by December 2026</t>
    </r>
  </si>
  <si>
    <t>Test with Marica. 4.2.1 in implementation plan v2</t>
  </si>
  <si>
    <t>0 WRP forecasting capacity studies, diagnostic assessments/research undertaken or data sets updated with funding from WRP</t>
  </si>
  <si>
    <r>
      <rPr>
        <sz val="11"/>
        <color rgb="FFFF0000"/>
        <rFont val="Aptos"/>
        <family val="2"/>
      </rPr>
      <t>xx</t>
    </r>
    <r>
      <rPr>
        <sz val="11"/>
        <color theme="1"/>
        <rFont val="Aptos"/>
        <family val="2"/>
      </rPr>
      <t xml:space="preserve"> Lidar surveys completed by </t>
    </r>
    <r>
      <rPr>
        <sz val="11"/>
        <color rgb="FFFF0000"/>
        <rFont val="Aptos"/>
        <family val="2"/>
      </rPr>
      <t>xxx</t>
    </r>
  </si>
  <si>
    <t>Test with Marica. Please detail any studies, assessments, research or data sets that have been updated since 2023 to date that we may not be aware of (ie. targets for inception phase)</t>
  </si>
  <si>
    <t>No forecasting capacity policies, regulations, SOPs, standards and decision tools developed with WRP support</t>
  </si>
  <si>
    <r>
      <rPr>
        <sz val="11"/>
        <color rgb="FFFF0000"/>
        <rFont val="Aptos"/>
        <family val="2"/>
      </rPr>
      <t>xx</t>
    </r>
    <r>
      <rPr>
        <sz val="11"/>
        <color theme="1"/>
        <rFont val="Aptos"/>
        <family val="2"/>
      </rPr>
      <t xml:space="preserve"> Data sharing protocols established with Civil Aviation Authorities by</t>
    </r>
    <r>
      <rPr>
        <sz val="11"/>
        <color rgb="FFFF0000"/>
        <rFont val="Aptos"/>
        <family val="2"/>
      </rPr>
      <t xml:space="preserve"> xx 
xx </t>
    </r>
    <r>
      <rPr>
        <sz val="11"/>
        <rFont val="Aptos"/>
        <family val="2"/>
      </rPr>
      <t>SOPs for marine hazard alerts established by</t>
    </r>
    <r>
      <rPr>
        <sz val="11"/>
        <color rgb="FFFF0000"/>
        <rFont val="Aptos"/>
        <family val="2"/>
      </rPr>
      <t xml:space="preserve"> xxx
xx c</t>
    </r>
    <r>
      <rPr>
        <sz val="11"/>
        <rFont val="Aptos"/>
        <family val="2"/>
      </rPr>
      <t>ommunity-based impact thresholds and dissemination protocols established by</t>
    </r>
    <r>
      <rPr>
        <sz val="11"/>
        <color rgb="FFFF0000"/>
        <rFont val="Aptos"/>
        <family val="2"/>
      </rPr>
      <t xml:space="preserve"> xxx</t>
    </r>
    <r>
      <rPr>
        <sz val="11"/>
        <color theme="1"/>
        <rFont val="Aptos"/>
        <family val="2"/>
      </rPr>
      <t xml:space="preserve">
</t>
    </r>
    <r>
      <rPr>
        <sz val="11"/>
        <color rgb="FFFF0000"/>
        <rFont val="Aptos"/>
        <family val="2"/>
      </rPr>
      <t xml:space="preserve">xx </t>
    </r>
    <r>
      <rPr>
        <sz val="11"/>
        <color theme="1"/>
        <rFont val="Aptos"/>
        <family val="2"/>
      </rPr>
      <t xml:space="preserve">NDMOs response plans include hydrological agencies by </t>
    </r>
    <r>
      <rPr>
        <sz val="11"/>
        <color rgb="FFFF0000"/>
        <rFont val="Aptos"/>
        <family val="2"/>
      </rPr>
      <t>xxx</t>
    </r>
  </si>
  <si>
    <t>0 executing agency staff employed for forecasting with support from WRP</t>
  </si>
  <si>
    <r>
      <t xml:space="preserve">16 ICT staff hired to support PICT NMHS by </t>
    </r>
    <r>
      <rPr>
        <sz val="11"/>
        <color rgb="FFFF0000"/>
        <rFont val="Aptos"/>
        <family val="2"/>
      </rPr>
      <t>December 2028</t>
    </r>
  </si>
  <si>
    <t>Targets to be further defined and updated based on baseline data and implementation plan</t>
  </si>
  <si>
    <t xml:space="preserve">Test with Terry and Marica - implementation plan notes minimum of 16 ICT staff to be hired. </t>
  </si>
  <si>
    <r>
      <t>IO4.1</t>
    </r>
    <r>
      <rPr>
        <sz val="11"/>
        <color theme="0"/>
        <rFont val="Aptos"/>
        <family val="2"/>
      </rPr>
      <t xml:space="preserve"> Quality forecasting data increasingly collected, integrated, analysed, monitored and maintained in the Pacific and integrated into the global meteorological system</t>
    </r>
  </si>
  <si>
    <r>
      <rPr>
        <sz val="11"/>
        <color rgb="FF000000"/>
        <rFont val="Aptos"/>
      </rPr>
      <t xml:space="preserve">No Pacific IFP is avaiable. 
3 PICTs (Tonga, Vanuatu, Samoa) have national IFPs in place
</t>
    </r>
    <r>
      <rPr>
        <sz val="11"/>
        <color rgb="FF4EA72E"/>
        <rFont val="Aptos"/>
      </rPr>
      <t>Baseline data for national IFPs to be checked during upcoming IFP design workshop</t>
    </r>
  </si>
  <si>
    <t>80% of PICTs using regional IFP; 40% using national IFP by Year 10.</t>
  </si>
  <si>
    <t xml:space="preserve">Test with Marica - at least 12 PICTs using the Pacific IFP and at least 6 PICTs using their own national IFP - this is 3 more than baseline. </t>
  </si>
  <si>
    <t>Baseline collection required - at the upcoming IFP design workshop in May where a needs assessment and gaps will be undertaken - also include current administrative support and whether it is Pacific-based; could also be integrated into needs assessment of Pacific forecasting capacity
Check also https://sprep.sharepoint.com/:f:/r/sites/WRPSharedFolder/Shared%20Documents/WRP%20Programme%20Delivery/Project%20Documentation/IFP%20Phase%201/Data%20collection/ICT%20audit%20(COSPPac)?csf=1&amp;web=1&amp;e=LtsCpQ</t>
  </si>
  <si>
    <r>
      <t>Targets to be defined based on baseline data and IFP design
xx%</t>
    </r>
    <r>
      <rPr>
        <sz val="11"/>
        <rFont val="Aptos"/>
        <family val="2"/>
      </rPr>
      <t xml:space="preserve"> of ICT tools are supported by Pacific-based system administrative support</t>
    </r>
  </si>
  <si>
    <t>Test with Marica, Terry and Ofa</t>
  </si>
  <si>
    <t>IO4.1 Quality forecasting data increasingly collected, integrated, analysed, monitored and maintained in the Pacific and integrated into the global meteorological system</t>
  </si>
  <si>
    <r>
      <rPr>
        <sz val="11"/>
        <color rgb="FF4EA72E"/>
        <rFont val="Aptos"/>
      </rPr>
      <t xml:space="preserve">Baseline data to be confirmed - once further discussions with WMO held to confirm the data collection process and that all WRP countries are covered (only 12 WRP member PICTs listed - missing Tokelau, Palau, RMI).
</t>
    </r>
    <r>
      <rPr>
        <sz val="11"/>
        <color rgb="FF000000"/>
        <rFont val="Aptos"/>
      </rPr>
      <t xml:space="preserve">https://app.powerbi.com/view?r=eyJrIjoiZWI0NDc1M2YtOGY3OS00Y2Y5LTlkM2UtY2ZmNjI3MWNjNjIyIiwidCI6ImVhYTZiZTU0LTQ2ODctNDBjNC05ODI3LWMwNDRiZDhlOGQzYyIsImMiOjl9
WIPPS products (data from 2021) - NMHS that accesses forecast products from WMCs/RSMC/RCC: </t>
    </r>
    <r>
      <rPr>
        <sz val="11"/>
        <color rgb="FFFF0000"/>
        <rFont val="Aptos"/>
      </rPr>
      <t>1 - Tuvalu 6%</t>
    </r>
  </si>
  <si>
    <r>
      <rPr>
        <sz val="11"/>
        <color rgb="FFFF0000"/>
        <rFont val="Aptos"/>
        <family val="2"/>
      </rPr>
      <t xml:space="preserve">30% </t>
    </r>
    <r>
      <rPr>
        <sz val="11"/>
        <color theme="1"/>
        <rFont val="Aptos"/>
        <family val="2"/>
      </rPr>
      <t xml:space="preserve">of PICTs accessing WIPPS products by </t>
    </r>
    <r>
      <rPr>
        <sz val="11"/>
        <color rgb="FFFF0000"/>
        <rFont val="Aptos"/>
        <family val="2"/>
      </rPr>
      <t>December 2028</t>
    </r>
  </si>
  <si>
    <r>
      <rPr>
        <sz val="11"/>
        <color rgb="FFFF0000"/>
        <rFont val="Aptos"/>
        <family val="2"/>
      </rPr>
      <t xml:space="preserve">60% </t>
    </r>
    <r>
      <rPr>
        <sz val="11"/>
        <color theme="1"/>
        <rFont val="Aptos"/>
        <family val="2"/>
      </rPr>
      <t xml:space="preserve">of PICTs accessing WIPPS products by </t>
    </r>
    <r>
      <rPr>
        <sz val="11"/>
        <color rgb="FFFF0000"/>
        <rFont val="Aptos"/>
        <family val="2"/>
      </rPr>
      <t>December 2028</t>
    </r>
  </si>
  <si>
    <t xml:space="preserve">Traditional Knowledge Indicators are limited in documentation not integrated with contemporary forecast indicators. </t>
  </si>
  <si>
    <t>Targets to be defined once indicator confirmed</t>
  </si>
  <si>
    <t xml:space="preserve">See Compendium - indicator to be further discussed and confirmed. At present more extensive work/funding is needed to document TK indicators. </t>
  </si>
  <si>
    <r>
      <t xml:space="preserve">IO4.2 </t>
    </r>
    <r>
      <rPr>
        <sz val="11"/>
        <color theme="0"/>
        <rFont val="Aptos"/>
        <family val="2"/>
      </rPr>
      <t>Pacific forecasting and warnings increasing in accuracy</t>
    </r>
  </si>
  <si>
    <t>Baseline collection required - review NMHS annual reports to identify the number of warning verification reports conducted annually</t>
  </si>
  <si>
    <r>
      <rPr>
        <sz val="11"/>
        <color rgb="FFFF0000"/>
        <rFont val="Aptos"/>
        <family val="2"/>
      </rPr>
      <t xml:space="preserve">100% </t>
    </r>
    <r>
      <rPr>
        <sz val="11"/>
        <color theme="1"/>
        <rFont val="Aptos"/>
        <family val="2"/>
      </rPr>
      <t>of PICTs undertaking warning verification by December 2028</t>
    </r>
  </si>
  <si>
    <r>
      <rPr>
        <sz val="11"/>
        <color rgb="FFFF0000"/>
        <rFont val="Aptos"/>
        <family val="2"/>
      </rPr>
      <t xml:space="preserve">100% </t>
    </r>
    <r>
      <rPr>
        <sz val="11"/>
        <color theme="1"/>
        <rFont val="Aptos"/>
        <family val="2"/>
      </rPr>
      <t>of PICTs undertaking warning verification by December 2033</t>
    </r>
  </si>
  <si>
    <t xml:space="preserve">See Compendium - Indicator yet to be discussed with Ofa post Severe Weather Pilot. Targets and baseline to be developed once indicator confirmed. </t>
  </si>
  <si>
    <t>Baseline collection required in 2028 - Insufficient PICTs undertaking warning verification to measure in Phase 1. Baseline data to be collected in 2028</t>
  </si>
  <si>
    <t>Improved probability of detection (POD) and false alarm ratio (FAR) scores on 2028 baseline</t>
  </si>
  <si>
    <t>KRA 5: Communication and 
delivery of forecasts 
and warnings to end 
users</t>
  </si>
  <si>
    <r>
      <t xml:space="preserve">OP5.1 </t>
    </r>
    <r>
      <rPr>
        <sz val="11"/>
        <color rgb="FF000000"/>
        <rFont val="Aptos"/>
        <family val="2"/>
      </rPr>
      <t>Pacific capacity and collaborative approaches to deliver locally-relevant, impact-based, inclusive and accessible forecasts and warnings for end users strengthened and sustained</t>
    </r>
  </si>
  <si>
    <t>2/16 PICTs (12.5%) using RSMC guidance products across all applicable priority hazards (Samoa (3/3), Nauru (4/4)) 
2/16 PICTs (12.5%)using products across some applicable priority hazards;, Tonga (4/5), Solomon Islands (3/5))  
2/16 PICTs (12.5%) not using any RSMC products (Vanuatu (0/5), Fiji (0/3)); 
10/16 PICTS with no or only partial data recorded (Cook Islands, French Polynesia, New Caledonia, Niue, FSM, Tuvalu, Palau, PNG, Kiribati, RMI); 
Others not listed</t>
  </si>
  <si>
    <t>All data gaps filled and &gt;25% of PICTs using RSMC guidance products across all applicable priority hazards by December 2028</t>
  </si>
  <si>
    <t>&gt;50% of PICTs using RSMC guidance products across all applicable priority hazards by December 2032</t>
  </si>
  <si>
    <t xml:space="preserve">See compendium - further discussion with EW4ALL needed to understand how data is currently collected. Why some PICTs are not listed on the website. </t>
  </si>
  <si>
    <r>
      <t xml:space="preserve">OP5.1 </t>
    </r>
    <r>
      <rPr>
        <sz val="11"/>
        <color theme="3" tint="0.89999084444715716"/>
        <rFont val="Aptos"/>
        <family val="2"/>
      </rPr>
      <t>Pacific capacity and collaborative approaches to deliver locally-relevant, impact-based, inclusive and accessible forecases and warnings for end users strengthened and sustained</t>
    </r>
  </si>
  <si>
    <r>
      <t xml:space="preserve">0 platforms, systems, portals or models installed/upgraded with WRP support. 
</t>
    </r>
    <r>
      <rPr>
        <sz val="11"/>
        <color theme="9"/>
        <rFont val="Aptos"/>
        <family val="2"/>
      </rPr>
      <t>Baseline collection required - 3 countries currently have starlink (how many systems/models?)</t>
    </r>
  </si>
  <si>
    <r>
      <rPr>
        <sz val="11"/>
        <color rgb="FFFF0000"/>
        <rFont val="Aptos"/>
        <family val="2"/>
      </rPr>
      <t xml:space="preserve"># </t>
    </r>
    <r>
      <rPr>
        <sz val="11"/>
        <color theme="1"/>
        <rFont val="Aptos"/>
        <family val="2"/>
      </rPr>
      <t>of satellite communication internet access systems installed and operating across</t>
    </r>
    <r>
      <rPr>
        <sz val="11"/>
        <color rgb="FFFF0000"/>
        <rFont val="Aptos"/>
        <family val="2"/>
      </rPr>
      <t xml:space="preserve"> 5 </t>
    </r>
    <r>
      <rPr>
        <sz val="11"/>
        <color theme="1"/>
        <rFont val="Aptos"/>
        <family val="2"/>
      </rPr>
      <t xml:space="preserve">countries by December 2028
</t>
    </r>
    <r>
      <rPr>
        <sz val="11"/>
        <color rgb="FFFF0000"/>
        <rFont val="Aptos"/>
        <family val="2"/>
      </rPr>
      <t xml:space="preserve"># </t>
    </r>
    <r>
      <rPr>
        <sz val="11"/>
        <color theme="1"/>
        <rFont val="Aptos"/>
        <family val="2"/>
      </rPr>
      <t xml:space="preserve">forecast and warning dissemination systems developed by </t>
    </r>
    <r>
      <rPr>
        <sz val="11"/>
        <color rgb="FFFF0000"/>
        <rFont val="Aptos"/>
        <family val="2"/>
      </rPr>
      <t xml:space="preserve">December 2028
# </t>
    </r>
    <r>
      <rPr>
        <sz val="11"/>
        <color theme="1"/>
        <rFont val="Aptos"/>
        <family val="2"/>
      </rPr>
      <t xml:space="preserve">of two-way feedback systems and knowledge brokering developed by </t>
    </r>
    <r>
      <rPr>
        <sz val="11"/>
        <color rgb="FFFF0000"/>
        <rFont val="Aptos"/>
        <family val="2"/>
      </rPr>
      <t>December 2028</t>
    </r>
    <r>
      <rPr>
        <sz val="11"/>
        <color theme="1"/>
        <rFont val="Aptos"/>
        <family val="2"/>
      </rPr>
      <t xml:space="preserve">
</t>
    </r>
    <r>
      <rPr>
        <sz val="11"/>
        <color rgb="FFFF0000"/>
        <rFont val="Aptos"/>
        <family val="2"/>
      </rPr>
      <t xml:space="preserve"># </t>
    </r>
    <r>
      <rPr>
        <sz val="11"/>
        <color theme="1"/>
        <rFont val="Aptos"/>
        <family val="2"/>
      </rPr>
      <t>warning apps, SMS alerts, automated accessible voice messages developed by December</t>
    </r>
    <r>
      <rPr>
        <sz val="11"/>
        <color rgb="FFFF0000"/>
        <rFont val="Aptos"/>
        <family val="2"/>
      </rPr>
      <t xml:space="preserve"> 20xx 
# </t>
    </r>
    <r>
      <rPr>
        <sz val="11"/>
        <rFont val="Aptos"/>
        <family val="2"/>
      </rPr>
      <t>forecasting models aligned with local risk thresholds by December</t>
    </r>
    <r>
      <rPr>
        <sz val="11"/>
        <color rgb="FFFF0000"/>
        <rFont val="Aptos"/>
        <family val="2"/>
      </rPr>
      <t xml:space="preserve"> 20xx</t>
    </r>
  </si>
  <si>
    <t>Test with Marica and Angie - review implementation plan tasks and identify the approximate number of systems, models to be rolled out to confirm the target/s</t>
  </si>
  <si>
    <r>
      <t xml:space="preserve">0 community and end user education and awareness programmes delivered with WRP support 
</t>
    </r>
    <r>
      <rPr>
        <sz val="11"/>
        <color theme="9"/>
        <rFont val="Aptos"/>
        <family val="2"/>
      </rPr>
      <t>Baseline collection required - how many and types of programmes currently exist across the region?</t>
    </r>
  </si>
  <si>
    <r>
      <t xml:space="preserve">Launch of a Met 101 educational programme by </t>
    </r>
    <r>
      <rPr>
        <sz val="11"/>
        <color rgb="FFFF0000"/>
        <rFont val="Aptos"/>
        <family val="2"/>
      </rPr>
      <t>December 2027</t>
    </r>
    <r>
      <rPr>
        <sz val="11"/>
        <color theme="1"/>
        <rFont val="Aptos"/>
        <family val="2"/>
      </rPr>
      <t xml:space="preserve">
</t>
    </r>
    <r>
      <rPr>
        <sz val="11"/>
        <color rgb="FFFF0000"/>
        <rFont val="Aptos"/>
        <family val="2"/>
      </rPr>
      <t xml:space="preserve">xx </t>
    </r>
    <r>
      <rPr>
        <sz val="11"/>
        <color theme="1"/>
        <rFont val="Aptos"/>
        <family val="2"/>
      </rPr>
      <t xml:space="preserve">formal and informal education programs with embedded Pacific-contextualised COPE children's books by </t>
    </r>
    <r>
      <rPr>
        <sz val="11"/>
        <color rgb="FFFF0000"/>
        <rFont val="Aptos"/>
        <family val="2"/>
      </rPr>
      <t>December 2028</t>
    </r>
    <r>
      <rPr>
        <sz val="11"/>
        <color theme="1"/>
        <rFont val="Aptos"/>
        <family val="2"/>
      </rPr>
      <t xml:space="preserve">
</t>
    </r>
  </si>
  <si>
    <t xml:space="preserve">Test with Terry and GEDSI Adviser  </t>
  </si>
  <si>
    <t>0 people participating in WRP supported community and other end user education and awareness programmes</t>
  </si>
  <si>
    <r>
      <rPr>
        <sz val="11"/>
        <color rgb="FFFF0000"/>
        <rFont val="Aptos"/>
        <family val="2"/>
      </rPr>
      <t>###</t>
    </r>
    <r>
      <rPr>
        <sz val="11"/>
        <color theme="1"/>
        <rFont val="Aptos"/>
        <family val="2"/>
      </rPr>
      <t xml:space="preserve"> people participating in WRP supported community and end user education/awareness programmes year on year</t>
    </r>
  </si>
  <si>
    <t xml:space="preserve">Test with Terry and GEDSI Adviser - depending on how many programmes are to be developed and the location - identify the approximate target of people you wish to reach. </t>
  </si>
  <si>
    <t>Baseline collection required - research required to understand how many communities/organisations currently providing observations and feedback to MHEWS agencies</t>
  </si>
  <si>
    <r>
      <rPr>
        <sz val="11"/>
        <color rgb="FFFF0000"/>
        <rFont val="Aptos"/>
        <family val="2"/>
      </rPr>
      <t xml:space="preserve"># </t>
    </r>
    <r>
      <rPr>
        <sz val="11"/>
        <color theme="1"/>
        <rFont val="Aptos"/>
        <family val="2"/>
      </rPr>
      <t>regular review and feedback process established across xx PICTs by December 20</t>
    </r>
    <r>
      <rPr>
        <sz val="11"/>
        <color rgb="FFFF0000"/>
        <rFont val="Aptos"/>
        <family val="2"/>
      </rPr>
      <t>xx</t>
    </r>
    <r>
      <rPr>
        <sz val="11"/>
        <color theme="1"/>
        <rFont val="Aptos"/>
        <family val="2"/>
      </rPr>
      <t xml:space="preserve">
Strengthen</t>
    </r>
    <r>
      <rPr>
        <sz val="11"/>
        <color rgb="FFFF0000"/>
        <rFont val="Aptos"/>
        <family val="2"/>
      </rPr>
      <t xml:space="preserve"> xx </t>
    </r>
    <r>
      <rPr>
        <sz val="11"/>
        <color theme="1"/>
        <rFont val="Aptos"/>
        <family val="2"/>
      </rPr>
      <t>community-based initiatives to collect, disseminate and provide real-time feedback by December 20</t>
    </r>
    <r>
      <rPr>
        <sz val="11"/>
        <color rgb="FFFF0000"/>
        <rFont val="Aptos"/>
        <family val="2"/>
      </rPr>
      <t>xx</t>
    </r>
    <r>
      <rPr>
        <sz val="11"/>
        <color theme="1"/>
        <rFont val="Aptos"/>
        <family val="2"/>
      </rPr>
      <t xml:space="preserve">
</t>
    </r>
    <r>
      <rPr>
        <sz val="11"/>
        <color rgb="FFFF0000"/>
        <rFont val="Aptos"/>
        <family val="2"/>
      </rPr>
      <t xml:space="preserve">xx </t>
    </r>
    <r>
      <rPr>
        <sz val="11"/>
        <color theme="1"/>
        <rFont val="Aptos"/>
        <family val="2"/>
      </rPr>
      <t>community -based information-exchange collectives and knowledge brokering piloted by</t>
    </r>
    <r>
      <rPr>
        <sz val="11"/>
        <color rgb="FFFF0000"/>
        <rFont val="Aptos"/>
        <family val="2"/>
      </rPr>
      <t xml:space="preserve"> December 2028</t>
    </r>
  </si>
  <si>
    <r>
      <rPr>
        <sz val="11"/>
        <color rgb="FFFF0000"/>
        <rFont val="Aptos"/>
        <family val="2"/>
      </rPr>
      <t xml:space="preserve">## </t>
    </r>
    <r>
      <rPr>
        <sz val="11"/>
        <color theme="1"/>
        <rFont val="Aptos"/>
        <family val="2"/>
      </rPr>
      <t xml:space="preserve">Pacific communities/organisations regularly providing observations and feedback to MHEWS agencies by </t>
    </r>
    <r>
      <rPr>
        <sz val="11"/>
        <color rgb="FFFF0000"/>
        <rFont val="Aptos"/>
        <family val="2"/>
      </rPr>
      <t>December 2032</t>
    </r>
  </si>
  <si>
    <t>See Compendium - Need to discuss with MHEWS TWG. Need to better understand how feedback from communities on warnings and forecasts is currently being given (feedback) and how NMHS would like to/plan to receive this in the future. Baseline survey?
Then test with Angie, GEDSI Adviser, Terry, Marita</t>
  </si>
  <si>
    <r>
      <t xml:space="preserve">IO5.1 </t>
    </r>
    <r>
      <rPr>
        <sz val="11"/>
        <color theme="0"/>
        <rFont val="Aptos"/>
        <family val="2"/>
      </rPr>
      <t>Pacific Resilience Partnership (PRP) members and communities collaborating effectively to communicate impact-based forecasts and warnings (inclusive of traditional knowledge) to all Pacific end users</t>
    </r>
  </si>
  <si>
    <r>
      <t xml:space="preserve">0 community members accessing internet via satellite communications systems installed by WRP
</t>
    </r>
    <r>
      <rPr>
        <sz val="11"/>
        <color theme="9"/>
        <rFont val="Aptos"/>
        <family val="2"/>
      </rPr>
      <t>Baseline collection required- research into 2050 strategy as to the # or % of population with current access to internet (proportion is listed - Tokelau data not available)</t>
    </r>
  </si>
  <si>
    <r>
      <t xml:space="preserve">100% of WRP assets transferred to PICTs or regional organisations include ongoing WRP access to metadata by December 2028
</t>
    </r>
    <r>
      <rPr>
        <sz val="11"/>
        <color rgb="FFFF0000"/>
        <rFont val="Aptos"/>
        <family val="2"/>
      </rPr>
      <t>Targets will need to be defined for each PICT if counting numbers. Suggest changing indicator to % and 'at least XX% of community members access internet via WRP installed satellite communication systems'.</t>
    </r>
  </si>
  <si>
    <t>100% of WRP assets transferred to PICTs or regional organisations include ongoing WRP access to metadata by December 2032</t>
  </si>
  <si>
    <t xml:space="preserve">Test with Marica and Angie. Note that 2050 strategy measures by proportion of 100 population of individuals using the internet </t>
  </si>
  <si>
    <t>Baseline collection required - need to firstly understand how to measure this indicator with the MHEWS TWG, then research how many information exchange collectives there currently are and how many participants are attending</t>
  </si>
  <si>
    <r>
      <rPr>
        <sz val="11"/>
        <color rgb="FFFF0000"/>
        <rFont val="Aptos"/>
        <family val="2"/>
      </rPr>
      <t xml:space="preserve">## </t>
    </r>
    <r>
      <rPr>
        <sz val="11"/>
        <color theme="1"/>
        <rFont val="Aptos"/>
        <family val="2"/>
      </rPr>
      <t xml:space="preserve">participants in community based MHEWS information exchange collectives by December </t>
    </r>
    <r>
      <rPr>
        <sz val="11"/>
        <color rgb="FFFF0000"/>
        <rFont val="Aptos"/>
        <family val="2"/>
      </rPr>
      <t>2028</t>
    </r>
  </si>
  <si>
    <r>
      <rPr>
        <sz val="11"/>
        <color rgb="FFFF0000"/>
        <rFont val="Aptos"/>
        <family val="2"/>
      </rPr>
      <t xml:space="preserve">## </t>
    </r>
    <r>
      <rPr>
        <sz val="11"/>
        <color theme="1"/>
        <rFont val="Aptos"/>
        <family val="2"/>
      </rPr>
      <t xml:space="preserve">participants in community based MHEWS information exchange collectives by December </t>
    </r>
    <r>
      <rPr>
        <sz val="11"/>
        <color rgb="FFFF0000"/>
        <rFont val="Aptos"/>
        <family val="2"/>
      </rPr>
      <t>2032</t>
    </r>
  </si>
  <si>
    <t>See compendium - further discussion with MHEWS TWG needed to identify how to measure the indicator</t>
  </si>
  <si>
    <r>
      <t xml:space="preserve">IO5.1 </t>
    </r>
    <r>
      <rPr>
        <sz val="11"/>
        <color rgb="FF19739B"/>
        <rFont val="Aptos"/>
        <family val="2"/>
      </rPr>
      <t>PRP members and communities collaborating effectively to communicate impact-based forecasts and warnings (inclusive of traditional knowledge) to all Pacific end users</t>
    </r>
  </si>
  <si>
    <t>Baseline collection required - need to speak with NMHS and review annual reports to identify if/how observations and feedback from communities and organisations is being received/documented/reported on</t>
  </si>
  <si>
    <r>
      <t xml:space="preserve">Increasing year-on-year
</t>
    </r>
    <r>
      <rPr>
        <i/>
        <sz val="11"/>
        <color rgb="FFFF0000"/>
        <rFont val="Aptos"/>
        <family val="2"/>
      </rPr>
      <t>Target to be defined once indicator confirmed</t>
    </r>
  </si>
  <si>
    <t>See compendium - need for further information</t>
  </si>
  <si>
    <t>Baseline collection required - calculate how many warnings are currently impact-based and location-specific</t>
  </si>
  <si>
    <t>xx%</t>
  </si>
  <si>
    <r>
      <rPr>
        <sz val="11"/>
        <color rgb="FFFF0000"/>
        <rFont val="Aptos"/>
        <family val="2"/>
      </rPr>
      <t>xx%</t>
    </r>
    <r>
      <rPr>
        <sz val="11"/>
        <color theme="1"/>
        <rFont val="Aptos"/>
        <family val="2"/>
      </rPr>
      <t xml:space="preserve"> of warnings and impact-based and lcoation-specific by December 2027</t>
    </r>
  </si>
  <si>
    <r>
      <rPr>
        <sz val="11"/>
        <color rgb="FFFF0000"/>
        <rFont val="Aptos"/>
        <family val="2"/>
      </rPr>
      <t>xx%</t>
    </r>
    <r>
      <rPr>
        <sz val="11"/>
        <color theme="1"/>
        <rFont val="Aptos"/>
        <family val="2"/>
      </rPr>
      <t xml:space="preserve"> of warnings and impact-based and lcoation-specific by December 2029
</t>
    </r>
    <r>
      <rPr>
        <sz val="11"/>
        <color rgb="FFFF0000"/>
        <rFont val="Aptos"/>
        <family val="2"/>
      </rPr>
      <t>xx%</t>
    </r>
    <r>
      <rPr>
        <sz val="11"/>
        <color theme="1"/>
        <rFont val="Aptos"/>
        <family val="2"/>
      </rPr>
      <t xml:space="preserve"> of warnings and impact-based and lcoation-specific by December 2032</t>
    </r>
  </si>
  <si>
    <t>1x (Solomon Islands) completed adoption; 9x (Fiji, Kiribati, Cook Islands, PNG, Samoa, FSM, Tonga, Tuvalu, Vanuatu) under development/test mode; 2x (Nauru, Niue) not started; 2x (Palau, RMI) no data; 1x (Tokelau) not mentioned</t>
  </si>
  <si>
    <r>
      <rPr>
        <sz val="11"/>
        <color rgb="FFFF0000"/>
        <rFont val="Aptos"/>
        <family val="2"/>
      </rPr>
      <t xml:space="preserve">xx </t>
    </r>
    <r>
      <rPr>
        <sz val="11"/>
        <color theme="1"/>
        <rFont val="Aptos"/>
        <family val="2"/>
      </rPr>
      <t>Pacific NMHS agencies have adopted CAP by December 2028</t>
    </r>
  </si>
  <si>
    <r>
      <rPr>
        <sz val="11"/>
        <color rgb="FFFF0000"/>
        <rFont val="Aptos"/>
        <family val="2"/>
      </rPr>
      <t xml:space="preserve">xx </t>
    </r>
    <r>
      <rPr>
        <sz val="11"/>
        <color theme="1"/>
        <rFont val="Aptos"/>
        <family val="2"/>
      </rPr>
      <t>Pacific NMHS agencies have adopted CAP by December 2032</t>
    </r>
  </si>
  <si>
    <t>Targets to be updated after discussion with EW4ALL to further understand the 'development/test mode' process and timing; and how WRP activities may impact</t>
  </si>
  <si>
    <t>Baseline collection required - discuss with NMHS and document the current communication channels that warnings and information are currently disseminated/exchanged</t>
  </si>
  <si>
    <r>
      <rPr>
        <sz val="11"/>
        <color rgb="FFFF0000"/>
        <rFont val="Aptos"/>
        <family val="2"/>
      </rPr>
      <t>xx</t>
    </r>
    <r>
      <rPr>
        <sz val="11"/>
        <color theme="1"/>
        <rFont val="Aptos"/>
        <family val="2"/>
      </rPr>
      <t xml:space="preserve"> communication channels used to disseminate warnings and exchange information with NMHS by December 2028</t>
    </r>
  </si>
  <si>
    <r>
      <rPr>
        <sz val="11"/>
        <color rgb="FFFF0000"/>
        <rFont val="Aptos"/>
        <family val="2"/>
      </rPr>
      <t>xx</t>
    </r>
    <r>
      <rPr>
        <sz val="11"/>
        <color theme="1"/>
        <rFont val="Aptos"/>
        <family val="2"/>
      </rPr>
      <t xml:space="preserve"> communication channels used to disseminate warnings and exchange information with NMHS by December 2032</t>
    </r>
  </si>
  <si>
    <t>See compendium - need to identify the current different types of channels being used, what WRP aims to develop (ie. 5.1.5 in implementation plan - warning apps, SMS alerts, automated voice messages). Test with Marita and Angie</t>
  </si>
  <si>
    <t>Baseline collection required - research via current information dissemination systems the usage metric types for forecasts, warnings and risk information - to define commonly used metrics for tracking against</t>
  </si>
  <si>
    <t>Target to be defined based on baseline data</t>
  </si>
  <si>
    <t>Test with Angie and Marica</t>
  </si>
  <si>
    <r>
      <t xml:space="preserve">IO5.2 </t>
    </r>
    <r>
      <rPr>
        <sz val="11"/>
        <color rgb="FFFFFFFF"/>
        <rFont val="Aptos"/>
        <family val="2"/>
      </rPr>
      <t>Skills, knowledge and confidence of community members increased</t>
    </r>
  </si>
  <si>
    <t>Before each training/mentoring collect data on participants self-assessed knowledge and skills</t>
  </si>
  <si>
    <t>Following each training/mentoring: 
80% of participants reporting increased knowledge and skills ; 
No discernable difference between disaggregated groups</t>
  </si>
  <si>
    <t>Test with Terry</t>
  </si>
  <si>
    <t>Before each training/mentoring collect data on participants self-assessed confidence in using their knowledge and skills</t>
  </si>
  <si>
    <t>80% reporting increased confidence in using knowledge and skills gained
No discernable difference between disaggregated groups</t>
  </si>
  <si>
    <t xml:space="preserve">KRA 6: Risk information and preparedness </t>
  </si>
  <si>
    <t>KRA 6: Risk information and preparedness</t>
  </si>
  <si>
    <r>
      <t xml:space="preserve">OP6.1 </t>
    </r>
    <r>
      <rPr>
        <sz val="11"/>
        <color rgb="FF000000"/>
        <rFont val="Aptos"/>
        <family val="2"/>
      </rPr>
      <t>Standardised, interoperable and inclusive multi-hazard data produced, stored and shared with resilience partners</t>
    </r>
  </si>
  <si>
    <t xml:space="preserve">0 platforms, systems, portals or models installed/upgraded with WRP support. </t>
  </si>
  <si>
    <r>
      <t xml:space="preserve">targets related to multi-hazard monitoring and warning systems…consistent with CREWS indicator
AND to data and risk information repositories
</t>
    </r>
    <r>
      <rPr>
        <i/>
        <sz val="11"/>
        <color rgb="FFFF0000"/>
        <rFont val="Aptos"/>
        <family val="2"/>
      </rPr>
      <t>Targets to be defined when KRA 6 Investment Plan and Implementation Plan activities are developed</t>
    </r>
  </si>
  <si>
    <t>Targets to be defined when KRA 6 Investment Plan and Implementation Plan activities are developed</t>
  </si>
  <si>
    <r>
      <t xml:space="preserve">OP6.1 </t>
    </r>
    <r>
      <rPr>
        <sz val="11"/>
        <color theme="3" tint="0.89999084444715716"/>
        <rFont val="Aptos"/>
        <family val="2"/>
      </rPr>
      <t>Standardised, interoperable and inclusive multi-hazard data produced, stored and shared with resilience partners</t>
    </r>
  </si>
  <si>
    <t>0 studies, diagnostic assessments/research or data sets undertaken</t>
  </si>
  <si>
    <r>
      <t xml:space="preserve">target to measure multi-hazard assessments, analyses and other mapping of needs, gaps priorities that inform investment requirements on early warning
</t>
    </r>
    <r>
      <rPr>
        <i/>
        <sz val="11"/>
        <color rgb="FFFF0000"/>
        <rFont val="Aptos"/>
        <family val="2"/>
      </rPr>
      <t xml:space="preserve">
Targets to be defined when KRA 6 Investment Plan and Implementation Plan activities are developed</t>
    </r>
  </si>
  <si>
    <r>
      <t xml:space="preserve">OP6.2 </t>
    </r>
    <r>
      <rPr>
        <sz val="11"/>
        <color rgb="FF000000"/>
        <rFont val="Aptos"/>
        <family val="2"/>
      </rPr>
      <t>Roles and responsibilities established for coordinating, updating, and reviewing hazard inputs into risk knowledge products, preparedness and response plans/procedures</t>
    </r>
  </si>
  <si>
    <r>
      <t xml:space="preserve">OP6.2 </t>
    </r>
    <r>
      <rPr>
        <sz val="11"/>
        <color theme="3" tint="0.89999084444715716"/>
        <rFont val="Aptos"/>
        <family val="2"/>
      </rPr>
      <t>Roles and responsibilities established for coordinating, updating, and reviewing hazard inputs into risk knowledge products, preparedness and response plans/procedures</t>
    </r>
  </si>
  <si>
    <r>
      <rPr>
        <i/>
        <sz val="11"/>
        <color rgb="FFFF0000"/>
        <rFont val="Aptos"/>
        <family val="2"/>
      </rPr>
      <t>Targets to be defined when KRA 6 Investment Plan and Implementation Plan activities are developed</t>
    </r>
    <r>
      <rPr>
        <i/>
        <sz val="11"/>
        <color theme="1"/>
        <rFont val="Aptos"/>
        <family val="2"/>
      </rPr>
      <t xml:space="preserve">
Targets relate to last mile protocols for planning, training and warning simulations</t>
    </r>
  </si>
  <si>
    <t>Baseline collection required - see compendium - further discussion with EW4ALL required to understand how data is collected and for all WRP member countries?</t>
  </si>
  <si>
    <t>0 sustainability actions identfied or implemented for WRP projects</t>
  </si>
  <si>
    <t>80% identified; 50% implemented sustainability actions</t>
  </si>
  <si>
    <t>60% of WRP projects have identified sustainability actions by December 2028
40% of WRP projects have implemented sustainability actions by December 2028</t>
  </si>
  <si>
    <t>80% of WRP projects have identified sustainability actions by December 2032
50% of WRP projects have implemented sustainability actions by December 2032</t>
  </si>
  <si>
    <r>
      <t>IO6.1</t>
    </r>
    <r>
      <rPr>
        <sz val="11"/>
        <color theme="0"/>
        <rFont val="Aptos"/>
        <family val="2"/>
      </rPr>
      <t xml:space="preserve"> Multi-hazard and multi-agency approach increasingly reflected in risk products, preparedness and response plans/procedures</t>
    </r>
  </si>
  <si>
    <r>
      <t>IO6.1</t>
    </r>
    <r>
      <rPr>
        <sz val="11"/>
        <color rgb="FF19739B"/>
        <rFont val="Aptos"/>
        <family val="2"/>
      </rPr>
      <t xml:space="preserve"> Multi-hazard and multi-agency approach increasingly reflected in risk products, preparedness and response plans/procedures</t>
    </r>
  </si>
  <si>
    <r>
      <t>IO6.2</t>
    </r>
    <r>
      <rPr>
        <sz val="11"/>
        <color theme="0"/>
        <rFont val="Aptos"/>
        <family val="2"/>
      </rPr>
      <t xml:space="preserve"> Multi-hazard early warnings include traditional knowledge and are accessible to diverse and vulnerable communities</t>
    </r>
  </si>
  <si>
    <r>
      <t>IO6.2</t>
    </r>
    <r>
      <rPr>
        <sz val="11"/>
        <color rgb="FF19739B"/>
        <rFont val="Aptos"/>
        <family val="2"/>
      </rPr>
      <t xml:space="preserve"> Multi-hazard early warnings include traditional knowledge and are accessible to diverse and vulnerable communities</t>
    </r>
  </si>
  <si>
    <t>WRP led Research &amp; Longitudinal Data Sets</t>
  </si>
  <si>
    <t>Research topics initially gathered from across multiple WRP documents (including the v2 implementation plan), to be expanded, monitored and integrated into future WRP activities</t>
  </si>
  <si>
    <t>Data collected to inform implementation indicator A4</t>
  </si>
  <si>
    <t>Any WRP research conducted needs to be endorsed by the PIETR panel</t>
  </si>
  <si>
    <t>KRA</t>
  </si>
  <si>
    <t>Research Topic (studies, disagnostic assessements, other research)</t>
  </si>
  <si>
    <t>Research Type</t>
  </si>
  <si>
    <t>Theme</t>
  </si>
  <si>
    <t>Country/Regional</t>
  </si>
  <si>
    <r>
      <t>Timing</t>
    </r>
    <r>
      <rPr>
        <b/>
        <sz val="8"/>
        <color rgb="FFFFFFFF"/>
        <rFont val="Aptos"/>
        <family val="2"/>
      </rPr>
      <t>  </t>
    </r>
  </si>
  <si>
    <t>Responsibility</t>
  </si>
  <si>
    <t>Approved</t>
  </si>
  <si>
    <t>How has the completed research informed/been integrated into future WRP activities?</t>
  </si>
  <si>
    <t>Feasibility study of Pacific hydrometeorological financing investment facility</t>
  </si>
  <si>
    <t>Summary of what the research aims to achieve</t>
  </si>
  <si>
    <t>Study, Diagnostic Assessment, Research</t>
  </si>
  <si>
    <t>Finance, Infrastructure, GEDSI, Forecasting, Capacity Building….</t>
  </si>
  <si>
    <t>Regional/ Country</t>
  </si>
  <si>
    <t>Month,year of start to finish of research/study</t>
  </si>
  <si>
    <t>Who is leading the research</t>
  </si>
  <si>
    <t>Approved by whom and when</t>
  </si>
  <si>
    <t xml:space="preserve">Who has the research been circulated to (publicly available?)? How is the research being used to inform WRP's adaptative management and/or future learning opportunities for all stakeholders, particularly end users </t>
  </si>
  <si>
    <t>Asset management and maintenance workforce gap analysis</t>
  </si>
  <si>
    <t>National hydrology diagnostic assessments</t>
  </si>
  <si>
    <t>Tokelau coastal inundation data collection</t>
  </si>
  <si>
    <t>Tokelau</t>
  </si>
  <si>
    <t>Marshall Islands lidar survey</t>
  </si>
  <si>
    <t>GEDSI Research Proposal</t>
  </si>
  <si>
    <t>Regional</t>
  </si>
  <si>
    <t>AWS diagnostic assessment/audit</t>
  </si>
  <si>
    <t>Map river catchments and rainfall patterns to identify high-priority monitoring sites</t>
  </si>
  <si>
    <t>Regional radar coverage assessment</t>
  </si>
  <si>
    <t>Priority maritime routes and open sea areas for buoy deployment</t>
  </si>
  <si>
    <t>Tide gauge station diagnostic assessments</t>
  </si>
  <si>
    <t>Priority balloon launch site studies and assessments</t>
  </si>
  <si>
    <t>Conduct high-quality, evidence-based GEDSI analysis to explore differences in social norms, power dynamics, social norms and lived experiences that influence vulnerability and resilience to hazards.</t>
  </si>
  <si>
    <t>NMHS staffing workforce needs assessment</t>
  </si>
  <si>
    <t>Research and analysis into the correlation between traditional knowledge indicators and modern science (to be available for NMHS to support with integration into impact-based forecasting). Note: build on COSPPac’s TK database of climate indicators.</t>
  </si>
  <si>
    <t>Comparative analysis of PICTs community-based meteorological networks impacts</t>
  </si>
  <si>
    <t>2029/2030</t>
  </si>
  <si>
    <t>Integration of AI to strengthen weather forecasting in New Zealand and co-supervising PhD students who are exploring AI tools and opportunities.</t>
  </si>
  <si>
    <t>Effectiveness of investing in satellite communication systems to address barriers and extend reach of information and warnings.</t>
  </si>
  <si>
    <t>Conduct risk assessments and mapping with diverse groups to understand vulnerabilities, capacities and exposures to hazards of impact based messages and warnings to end users</t>
  </si>
  <si>
    <t>Consider additional research questions that the sector is interested in that we might be able to answer from the data collected under the indicators. The data will show us trends and patterns… it will throw up questions of why is that, etc - i.e. research questions. Can the MERL contribute to the regions knowledge base?</t>
  </si>
  <si>
    <t>Longitudinal Data Sets (WRP funded)</t>
  </si>
  <si>
    <r>
      <t>Timing of initial collection.</t>
    </r>
    <r>
      <rPr>
        <b/>
        <sz val="8"/>
        <color rgb="FFFFFFFF"/>
        <rFont val="Aptos"/>
        <family val="2"/>
      </rPr>
      <t>  </t>
    </r>
  </si>
  <si>
    <t>Responisbility for initial collection</t>
  </si>
  <si>
    <t>Frequency of updating</t>
  </si>
  <si>
    <t>Responsibility for updating</t>
  </si>
  <si>
    <r>
      <t xml:space="preserve">Dataset Ownership (PMC Panels/WRP)
</t>
    </r>
    <r>
      <rPr>
        <sz val="11"/>
        <color rgb="FFFFFFFF"/>
        <rFont val="Aptos"/>
        <family val="2"/>
      </rPr>
      <t>NOTE: at present all datasets are being developed/owned by WRP with a vision for these datasets to live beyond WRP, within the PMC Panels being consistent with our Sustainability benchmarks</t>
    </r>
  </si>
  <si>
    <t>Last updated</t>
  </si>
  <si>
    <t>Asset Management Information System</t>
  </si>
  <si>
    <t>Annually &amp; Biennially</t>
  </si>
  <si>
    <t>Marica</t>
  </si>
  <si>
    <t>Pacific Island Communications and Infrastructure (PICI) Panel</t>
  </si>
  <si>
    <t>WRP Asset Register</t>
  </si>
  <si>
    <t>Internal WRP PMU asset register</t>
  </si>
  <si>
    <t>Programme Management</t>
  </si>
  <si>
    <r>
      <t xml:space="preserve">Annually - </t>
    </r>
    <r>
      <rPr>
        <sz val="11"/>
        <color rgb="FFFF0000"/>
        <rFont val="Aptos Narrow"/>
        <family val="2"/>
        <scheme val="minor"/>
      </rPr>
      <t>Ask Marica should this be upon purchase and/or receipt of executing agency report?</t>
    </r>
  </si>
  <si>
    <t>WRP PMU</t>
  </si>
  <si>
    <t>WRP Risk Management Matrix</t>
  </si>
  <si>
    <t>Internal WRP PMU Risk management matrix</t>
  </si>
  <si>
    <t>Six-monthly</t>
  </si>
  <si>
    <t>Hydromet Training Register</t>
  </si>
  <si>
    <t>Start as WRP activities and expand to include all sector capability building</t>
  </si>
  <si>
    <t>Capability Building</t>
  </si>
  <si>
    <t>On completion of training</t>
  </si>
  <si>
    <t>Terry</t>
  </si>
  <si>
    <t>Pacific Island Education, Training and Research (PIETR) Panel</t>
  </si>
  <si>
    <t>Hydromet Research Log</t>
  </si>
  <si>
    <r>
      <t xml:space="preserve">Start as WRP research and expand to include all sector research. </t>
    </r>
    <r>
      <rPr>
        <sz val="11"/>
        <color rgb="FFFF0000"/>
        <rFont val="Aptos Narrow"/>
        <family val="2"/>
        <scheme val="minor"/>
      </rPr>
      <t>Is there an existing Climate Change Research Log (as outlined in the Strategy) that we can draw data from.</t>
    </r>
    <r>
      <rPr>
        <sz val="11"/>
        <color theme="1"/>
        <rFont val="Aptos Narrow"/>
        <family val="2"/>
        <scheme val="minor"/>
      </rPr>
      <t xml:space="preserve"> </t>
    </r>
    <r>
      <rPr>
        <sz val="11"/>
        <color rgb="FFFF0000"/>
        <rFont val="Aptos Narrow"/>
        <family val="2"/>
        <scheme val="minor"/>
      </rPr>
      <t>Note: only some of this research will make it into the Pacific Data Hub so it wouldn't be sufficient as our Log.</t>
    </r>
  </si>
  <si>
    <t>On completion of research</t>
  </si>
  <si>
    <t>MERLA</t>
  </si>
  <si>
    <t>Pacific Integrated Forecasting Program (IFP) (A20)</t>
  </si>
  <si>
    <t>will this capture impact based location specific warnings? B30); C9 providing warnings 24/7; C12 level of understanding and trust in forecasts and warnings (PICI Panel)</t>
  </si>
  <si>
    <t>Ongoing</t>
  </si>
  <si>
    <t>current platform is leased by Fiji and expanded as a regional platform. To be managed by each PICT.</t>
  </si>
  <si>
    <t>Pacific Hydrometeorological organisation capacity (staff and capability) dataset (B3, B12, B13, B14 Indicators +)?</t>
  </si>
  <si>
    <t>National</t>
  </si>
  <si>
    <t>Input the existing data from PMC country reports and 2026 data collection (needs analysis for roadmap + PMC progress report)</t>
  </si>
  <si>
    <t>Biennial</t>
  </si>
  <si>
    <t>Total aggregated value of funding for Pacific multi-hazard early warnings, forecasts and information year on year (Indicator C2)?</t>
  </si>
  <si>
    <t xml:space="preserve">Finance  </t>
  </si>
  <si>
    <t>Input from existing PMC country reports</t>
  </si>
  <si>
    <t>Honsol</t>
  </si>
  <si>
    <t>Pacific Meteorological Desk</t>
  </si>
  <si>
    <t>Partnership Health Check</t>
  </si>
  <si>
    <r>
      <t xml:space="preserve">Pilot for WRP. </t>
    </r>
    <r>
      <rPr>
        <sz val="11"/>
        <color rgb="FFFF0000"/>
        <rFont val="Aptos Narrow"/>
        <family val="2"/>
        <scheme val="minor"/>
      </rPr>
      <t>Question on whether over time there is an opportunity to do a single partnership health check across all programs for the sector that feed into all programs</t>
    </r>
  </si>
  <si>
    <t>Annually</t>
  </si>
  <si>
    <t>WRP (pilot) and potential to sit with Pacific Meteorological Desk</t>
  </si>
  <si>
    <t>GEDSI Dataset</t>
  </si>
  <si>
    <t>GEDSI</t>
  </si>
  <si>
    <t>Ask Sue</t>
  </si>
  <si>
    <t>GEDSI Panel (new TBC)</t>
  </si>
  <si>
    <t>Satellite Communication Systems (user data)</t>
  </si>
  <si>
    <t>A centralised record of user data available year on year to track trends</t>
  </si>
  <si>
    <t>GEDSI/Comms</t>
  </si>
  <si>
    <t>Each PICT</t>
  </si>
  <si>
    <t>Community observation and feedback Register (B29) + B32 communication channels</t>
  </si>
  <si>
    <t>Comms</t>
  </si>
  <si>
    <t>After action reviews compilation of lessons (C14 )</t>
  </si>
  <si>
    <t>Integrate Pasifika (see PIEMA) and/or PRP MHEWS Technical Working Group</t>
  </si>
  <si>
    <t> Once compiled arrange in timing order</t>
  </si>
  <si>
    <t xml:space="preserve">Is it okay that we see a sample only (bigger questions) or is there a risk by not seeing the whole that the resources will be directed to the bigger countries. Do we need to fill the gaps? </t>
  </si>
  <si>
    <t> and also by mechanism/approach:</t>
  </si>
  <si>
    <r>
      <rPr>
        <sz val="11"/>
        <color rgb="FFFF0000"/>
        <rFont val="Aptos Narrow"/>
        <family val="2"/>
        <scheme val="minor"/>
      </rPr>
      <t>Questions:</t>
    </r>
    <r>
      <rPr>
        <sz val="11"/>
        <color theme="1"/>
        <rFont val="Aptos Narrow"/>
        <family val="2"/>
        <scheme val="minor"/>
      </rPr>
      <t xml:space="preserve"> What about the missing gaps in Sendai Monitor/EW4ALL data - will WRP collect or Panels or WMO?</t>
    </r>
  </si>
  <si>
    <t>1. Formal research partnership agreement</t>
  </si>
  <si>
    <t>missing??</t>
  </si>
  <si>
    <t>A24 (need to find the secondary source)</t>
  </si>
  <si>
    <t>2. executing agencies activity agreements</t>
  </si>
  <si>
    <t xml:space="preserve">3. informal research collaborations. </t>
  </si>
  <si>
    <r>
      <t xml:space="preserve">A28-A32 - </t>
    </r>
    <r>
      <rPr>
        <sz val="11"/>
        <color rgb="FFFF0000"/>
        <rFont val="Aptos Narrow"/>
        <family val="2"/>
        <scheme val="minor"/>
      </rPr>
      <t xml:space="preserve">KRA6 </t>
    </r>
    <r>
      <rPr>
        <sz val="11"/>
        <color theme="1"/>
        <rFont val="Aptos Narrow"/>
        <family val="2"/>
        <scheme val="minor"/>
      </rPr>
      <t>indicators to be confirmed - we originally suggested  Annual NMHS Survey…..</t>
    </r>
  </si>
  <si>
    <t>4. Participatory action reserach</t>
  </si>
  <si>
    <t>B25, B26 - KRA 6 warning verification for safety critical forecasts</t>
  </si>
  <si>
    <t>B36-B42 KRA 6 and all draws on existing data sources</t>
  </si>
  <si>
    <t xml:space="preserve">KRA 6 may sit with the Integrate Pasifika (PIEMA - SPC) an/or MHEWS Technical Working Group </t>
  </si>
  <si>
    <t>all other indicators are either measured/stored for WRP purposes or data is found in an existing source</t>
  </si>
  <si>
    <r>
      <t>Compendium of Quantitative Indicators</t>
    </r>
    <r>
      <rPr>
        <b/>
        <sz val="14"/>
        <color rgb="FFFF0000"/>
        <rFont val="Aptos"/>
        <family val="2"/>
      </rPr>
      <t xml:space="preserve"> (for ongoing discussion and updating)</t>
    </r>
  </si>
  <si>
    <t>This compendium is a concise and comprehensive collection of all WRP headline, high-level and implementation indicators. It aims to assist with collective understanding of what and how each indicator is collecting, and analysing data; and where indicators are aligned with regional and global frameworks to streamline and draw on existing available data.</t>
  </si>
  <si>
    <t xml:space="preserve">There are a total of: </t>
  </si>
  <si>
    <t>STATUS</t>
  </si>
  <si>
    <t>NOTE: Executing agency annual progress report refers to all non-NMHS executing agencies - further discussions are needed on how to build into/coordinate within current NMHS reporting requirements (which are currently reporting to PIMS biennially).</t>
  </si>
  <si>
    <t>NOTE: Compendium to be reviewed and amended regularly in line with roll-out categories</t>
  </si>
  <si>
    <t>NOTE: Executing agencies detailed under the Directors of Change column include Pacific NMHS. Where data collection capabilities/resourcing doesn't presently exist - WRP PMU to provide support.</t>
  </si>
  <si>
    <t>NOTE: Pacific NMHS Country Reports to PMC are currently available biennially (every 2 years) is that sufficient for high level and headline indicators (C &amp; D)</t>
  </si>
  <si>
    <t>Indicator #</t>
  </si>
  <si>
    <r>
      <rPr>
        <b/>
        <sz val="11"/>
        <color rgb="FF000000"/>
        <rFont val="Aptos"/>
        <family val="2"/>
      </rPr>
      <t xml:space="preserve">Indicator - 
</t>
    </r>
    <r>
      <rPr>
        <sz val="11"/>
        <color rgb="FF000000"/>
        <rFont val="Aptos"/>
        <family val="2"/>
      </rPr>
      <t>we will measure against</t>
    </r>
  </si>
  <si>
    <r>
      <t xml:space="preserve">Type - </t>
    </r>
    <r>
      <rPr>
        <sz val="11"/>
        <color rgb="FF000000"/>
        <rFont val="Aptos"/>
        <family val="2"/>
      </rPr>
      <t>Impact, Outcome, IO, Output</t>
    </r>
  </si>
  <si>
    <r>
      <rPr>
        <b/>
        <sz val="11"/>
        <color rgb="FF000000"/>
        <rFont val="Aptos"/>
        <family val="2"/>
      </rPr>
      <t xml:space="preserve">Description - </t>
    </r>
    <r>
      <rPr>
        <sz val="11"/>
        <color rgb="FF000000"/>
        <rFont val="Aptos"/>
        <family val="2"/>
      </rPr>
      <t>what the indicator is looking to measure</t>
    </r>
  </si>
  <si>
    <r>
      <t xml:space="preserve">Targeted change level </t>
    </r>
    <r>
      <rPr>
        <sz val="11"/>
        <color rgb="FF000000"/>
        <rFont val="Aptos"/>
        <family val="2"/>
      </rPr>
      <t>(e.g. transformation within individual, organisational, country/territory, region)</t>
    </r>
  </si>
  <si>
    <r>
      <rPr>
        <b/>
        <sz val="11"/>
        <color rgb="FF000000"/>
        <rFont val="Aptos"/>
        <family val="2"/>
      </rPr>
      <t>Disaggregated by</t>
    </r>
    <r>
      <rPr>
        <sz val="11"/>
        <color rgb="FF000000"/>
        <rFont val="Aptos"/>
        <family val="2"/>
      </rPr>
      <t xml:space="preserve"> - 
how will the data be split up?</t>
    </r>
  </si>
  <si>
    <r>
      <t>Data collection tools/data sources type -</t>
    </r>
    <r>
      <rPr>
        <sz val="11"/>
        <color rgb="FF000000"/>
        <rFont val="Aptos"/>
        <family val="2"/>
      </rPr>
      <t xml:space="preserve"> (e.g. survey, observation, reports, existing platforms, etc)</t>
    </r>
  </si>
  <si>
    <r>
      <t>Data Storage Location</t>
    </r>
    <r>
      <rPr>
        <sz val="11"/>
        <color rgb="FF000000"/>
        <rFont val="Aptos"/>
        <family val="2"/>
      </rPr>
      <t xml:space="preserve"> 
(where data is stored before integrated program management system is procured)</t>
    </r>
  </si>
  <si>
    <r>
      <rPr>
        <b/>
        <sz val="11"/>
        <color rgb="FF000000"/>
        <rFont val="Aptos"/>
        <family val="2"/>
      </rPr>
      <t>How to measure and calculate</t>
    </r>
    <r>
      <rPr>
        <sz val="11"/>
        <color rgb="FF000000"/>
        <rFont val="Aptos"/>
        <family val="2"/>
      </rPr>
      <t xml:space="preserve"> - 
description of considerations/sampling when using the tool?  sampling, measurement and calculation methods, tools considerations.</t>
    </r>
  </si>
  <si>
    <t>Data verification by WRP PMU</t>
  </si>
  <si>
    <t>Frequency of collection</t>
  </si>
  <si>
    <r>
      <rPr>
        <b/>
        <sz val="11"/>
        <color rgb="FF000000"/>
        <rFont val="Aptos"/>
        <family val="2"/>
      </rPr>
      <t xml:space="preserve">Director of change - 
</t>
    </r>
    <r>
      <rPr>
        <sz val="11"/>
        <color rgb="FF000000"/>
        <rFont val="Aptos"/>
        <family val="2"/>
      </rPr>
      <t>partner/s responsible for data collection, storage and analysis</t>
    </r>
  </si>
  <si>
    <r>
      <rPr>
        <b/>
        <sz val="11"/>
        <color rgb="FF000000"/>
        <rFont val="Aptos"/>
        <family val="2"/>
      </rPr>
      <t xml:space="preserve">Alignment </t>
    </r>
    <r>
      <rPr>
        <sz val="11"/>
        <color rgb="FF000000"/>
        <rFont val="Aptos"/>
        <family val="2"/>
      </rPr>
      <t>(e.g. how the indicator aligns with and can be reported through to regional/global targets and related programmes)</t>
    </r>
  </si>
  <si>
    <r>
      <t xml:space="preserve">WRP PMU Team responsibility </t>
    </r>
    <r>
      <rPr>
        <sz val="11"/>
        <color rgb="FF000000"/>
        <rFont val="Aptos"/>
        <family val="2"/>
      </rPr>
      <t>(positions responsible for the collection and storage of data)</t>
    </r>
  </si>
  <si>
    <t>Questions/Further Information</t>
  </si>
  <si>
    <r>
      <t>Roll out category</t>
    </r>
    <r>
      <rPr>
        <sz val="11"/>
        <color rgb="FF000000"/>
        <rFont val="Aptos Narrow"/>
        <family val="2"/>
        <scheme val="minor"/>
      </rPr>
      <t>: 
A) Approved indicators for immediate use; 
B) Draft indicators, to be finalised and incorporated as part of a specific WRP-related project/activity; 
C) Draft indicators to be introduced as the tools and mechanisms to collect data are developed with other MHEWS stakeholders</t>
    </r>
  </si>
  <si>
    <t>The number of governance, management and finance mechanisms that WRP establish and review to effectively and soundly deliver the programme</t>
  </si>
  <si>
    <t>region, country/territory</t>
  </si>
  <si>
    <r>
      <rPr>
        <b/>
        <sz val="11"/>
        <color theme="1"/>
        <rFont val="Aptos Narrow"/>
        <family val="2"/>
        <scheme val="minor"/>
      </rPr>
      <t>a) Country/Territory</t>
    </r>
    <r>
      <rPr>
        <sz val="11"/>
        <color theme="1"/>
        <rFont val="Aptos Narrow"/>
        <family val="2"/>
        <scheme val="minor"/>
      </rPr>
      <t xml:space="preserve"> (including 'regional' classification);
</t>
    </r>
    <r>
      <rPr>
        <b/>
        <sz val="11"/>
        <color theme="1"/>
        <rFont val="Aptos Narrow"/>
        <family val="2"/>
        <scheme val="minor"/>
      </rPr>
      <t xml:space="preserve">b) Type  </t>
    </r>
    <r>
      <rPr>
        <sz val="11"/>
        <color theme="1"/>
        <rFont val="Aptos Narrow"/>
        <family val="2"/>
        <scheme val="minor"/>
      </rPr>
      <t>(programme governance/management, institutional governance/management, sector financing)</t>
    </r>
  </si>
  <si>
    <t>Steering Committee (SC) Meeting papers and minutes
Governance and management framework documents</t>
  </si>
  <si>
    <t>MERL Log</t>
  </si>
  <si>
    <r>
      <rPr>
        <sz val="11"/>
        <color rgb="FF000000"/>
        <rFont val="Aptos Narrow"/>
        <family val="2"/>
        <scheme val="minor"/>
      </rPr>
      <t>Utilise the SC meeting papers and minutes to cumulatively list and count whether the targets have been met. 
To be reported annually and cumulatively. e.g. "</t>
    </r>
    <r>
      <rPr>
        <i/>
        <sz val="11"/>
        <color rgb="FF000000"/>
        <rFont val="Aptos Narrow"/>
        <family val="2"/>
        <scheme val="minor"/>
      </rPr>
      <t>2 in Yr2 (cumulative total: 6)</t>
    </r>
    <r>
      <rPr>
        <sz val="11"/>
        <color rgb="FF000000"/>
        <rFont val="Aptos Narrow"/>
        <family val="2"/>
        <scheme val="minor"/>
      </rPr>
      <t>"</t>
    </r>
  </si>
  <si>
    <t>WRP participation in meetings and/or citing of papers/minutes.</t>
  </si>
  <si>
    <t>PIMS PKO 9 NMHSs institutional strengthening and capacity development  (1 Public Governance, 2 Communication, 3 Public financial management, 4 project management, 6 technical education, training and research)</t>
  </si>
  <si>
    <t>MERLA Officer</t>
  </si>
  <si>
    <t>The number of staff (FTE) employed with contributions from WRP each year, across all executing agencies to deliver the programme, including NMHS and contracting of technical specialists to increase the available resources in the Pacific hydrometeorological sector.</t>
  </si>
  <si>
    <t>region, country/territory, organisational</t>
  </si>
  <si>
    <r>
      <rPr>
        <b/>
        <sz val="11"/>
        <color rgb="FF000000"/>
        <rFont val="Aptos Narrow"/>
        <family val="2"/>
        <scheme val="minor"/>
      </rPr>
      <t xml:space="preserve">a) KRA
b) Executing agency
c) </t>
    </r>
    <r>
      <rPr>
        <sz val="11"/>
        <color rgb="FF000000"/>
        <rFont val="Aptos Narrow"/>
        <family val="2"/>
        <scheme val="minor"/>
      </rPr>
      <t xml:space="preserve"> </t>
    </r>
    <r>
      <rPr>
        <b/>
        <sz val="11"/>
        <color rgb="FF000000"/>
        <rFont val="Aptos Narrow"/>
        <family val="2"/>
        <scheme val="minor"/>
      </rPr>
      <t>Country/Territory</t>
    </r>
    <r>
      <rPr>
        <sz val="11"/>
        <color rgb="FF000000"/>
        <rFont val="Aptos Narrow"/>
        <family val="2"/>
        <scheme val="minor"/>
      </rPr>
      <t xml:space="preserve"> (including 'regional' classification);
</t>
    </r>
    <r>
      <rPr>
        <b/>
        <sz val="11"/>
        <color rgb="FF000000"/>
        <rFont val="Aptos Narrow"/>
        <family val="2"/>
        <scheme val="minor"/>
      </rPr>
      <t>d) % with shared funding model (Yes/No)</t>
    </r>
  </si>
  <si>
    <r>
      <t xml:space="preserve">PMU human resource records; executing agency six month &amp; annual progress reports (including financial reports); </t>
    </r>
    <r>
      <rPr>
        <sz val="11"/>
        <rFont val="Aptos Narrow"/>
        <family val="2"/>
        <scheme val="minor"/>
      </rPr>
      <t>Pacific NMHS reporting</t>
    </r>
  </si>
  <si>
    <r>
      <t xml:space="preserve">Review PMU records, executing agency annual progress reports and Pacific NMHS reporting, including financial reports to collate and document the full time equivalent (FTE) roles of all staff employed/contracted using WRP funds, to deliver the programme. Calculate total FTE. Report as an annual figure only. e.g. </t>
    </r>
    <r>
      <rPr>
        <i/>
        <sz val="11"/>
        <color theme="1"/>
        <rFont val="Aptos Narrow"/>
        <family val="2"/>
        <scheme val="minor"/>
      </rPr>
      <t>"15.5 FTE in Yr2"</t>
    </r>
  </si>
  <si>
    <t>WRP PMU to meet employed staff when undertaking monitoring visits.</t>
  </si>
  <si>
    <t>Executing agencies (data collection); WRP PMU (storage and analysis)</t>
  </si>
  <si>
    <t xml:space="preserve">To track the degree WRP projects have developed and are implementing a sustainability action plan against WRP's 10 sustainability benchmarks (mainstreaming). </t>
  </si>
  <si>
    <t>a) KRA</t>
  </si>
  <si>
    <t>Concept/ Project design documents; Executing agency annual progress reports; Pacific NMHS reporting</t>
  </si>
  <si>
    <t>Programme Tracker</t>
  </si>
  <si>
    <t>Review all concepts/designs for sustainability action plans. Programme tracker (or IPM system) to include marker for sustainability action plan (yes/no). For "identified", calculate % with sustainability action plans against total approved projects (including completed projects).
Review all executing agency annual reports, Pacific NMHS reporting and annexed sustainability action plans to identify the number of sustainability action plans being implemented. For "implemented", calculate %, against those WRP projects implementing their sustainability action plans as a % of total projects (including completed projects).</t>
  </si>
  <si>
    <t>Verification process subject to actions identified in plans.</t>
  </si>
  <si>
    <t>How WRP are exploring and documenting current/new approaches across the Pacific hydrometeorological sector</t>
  </si>
  <si>
    <r>
      <rPr>
        <b/>
        <sz val="11"/>
        <color rgb="FF000000"/>
        <rFont val="Aptos Narrow"/>
        <family val="2"/>
        <scheme val="minor"/>
      </rPr>
      <t>a) KRA
b) Country/Territory</t>
    </r>
    <r>
      <rPr>
        <sz val="11"/>
        <color rgb="FF000000"/>
        <rFont val="Aptos Narrow"/>
        <family val="2"/>
        <scheme val="minor"/>
      </rPr>
      <t xml:space="preserve"> (including 'regional' classification);
</t>
    </r>
    <r>
      <rPr>
        <b/>
        <sz val="11"/>
        <color rgb="FF000000"/>
        <rFont val="Aptos Narrow"/>
        <family val="2"/>
        <scheme val="minor"/>
      </rPr>
      <t>c) Type</t>
    </r>
    <r>
      <rPr>
        <sz val="11"/>
        <color rgb="FF000000"/>
        <rFont val="Aptos Narrow"/>
        <family val="2"/>
        <scheme val="minor"/>
      </rPr>
      <t xml:space="preserve"> (study, diagnostic assessment, research, data set enhancement)
</t>
    </r>
    <r>
      <rPr>
        <b/>
        <sz val="11"/>
        <color rgb="FF000000"/>
        <rFont val="Aptos Narrow"/>
        <family val="2"/>
        <scheme val="minor"/>
      </rPr>
      <t>d) Theme</t>
    </r>
    <r>
      <rPr>
        <sz val="11"/>
        <color rgb="FF000000"/>
        <rFont val="Aptos Narrow"/>
        <family val="2"/>
        <scheme val="minor"/>
      </rPr>
      <t xml:space="preserve"> (GEDSI, Feasibility/Cost-benefit analysis, Observation network, Forecasting, Communications/Stakeholder engagement)</t>
    </r>
  </si>
  <si>
    <r>
      <t>Steering Committee (SC) Meeting papers and minutes; executing agency annual and six month progres</t>
    </r>
    <r>
      <rPr>
        <sz val="11"/>
        <rFont val="Aptos Narrow"/>
        <family val="2"/>
        <scheme val="minor"/>
      </rPr>
      <t>s reports; Pacific NMHS reporting</t>
    </r>
  </si>
  <si>
    <t>Research Log (see tab in MERL Tables)</t>
  </si>
  <si>
    <r>
      <t>Review the reports and meeting papers/minutes to collate and document all WRP funded studies, diagnostic assessments and research undertaken.  MERLAO to log under research tab.
To be reported annually and cumulatively. e.g.</t>
    </r>
    <r>
      <rPr>
        <i/>
        <sz val="11"/>
        <color theme="1"/>
        <rFont val="Aptos Narrow"/>
        <family val="2"/>
        <scheme val="minor"/>
      </rPr>
      <t xml:space="preserve"> "3 in Yr3 (cumulative total: 8)"</t>
    </r>
  </si>
  <si>
    <t>WRP PMU to receive copy of study, assessment, research and/or view dataset on monitoring visit</t>
  </si>
  <si>
    <t>Six-Monthly</t>
  </si>
  <si>
    <t>PIMS PKO 2 Improved marine weather establishment of ocean services (6 - marine meteorology and oceanographic research); PKO3 Improved public weather services (2 - Improved utility and delivery of public weather services based on understanding of the specific requirements of users, including women, vulnerable groups and remote communities); PKO 4 Strengthened NHMSs capacity to implement MultiHazard Early Warning Systems (MHEWS) for tropical cyclones, coastal inundation and tsunamis (3 risk assessment and mapping,7 MHEWS research and traditional knowledge)
ClimSA output 5 - assessments
CREWS - multi-hazard assessments, analyses, mapping of needs/gaps</t>
  </si>
  <si>
    <t xml:space="preserve">How WRP are strategically planning and documenting their approach/plan to achieving the relevant output. </t>
  </si>
  <si>
    <r>
      <rPr>
        <b/>
        <sz val="11"/>
        <color theme="1"/>
        <rFont val="Aptos Narrow"/>
        <family val="2"/>
        <scheme val="minor"/>
      </rPr>
      <t>a) KRA</t>
    </r>
    <r>
      <rPr>
        <sz val="11"/>
        <color theme="1"/>
        <rFont val="Aptos Narrow"/>
        <family val="2"/>
        <scheme val="minor"/>
      </rPr>
      <t xml:space="preserve">
</t>
    </r>
    <r>
      <rPr>
        <b/>
        <sz val="11"/>
        <color theme="1"/>
        <rFont val="Aptos Narrow"/>
        <family val="2"/>
        <scheme val="minor"/>
      </rPr>
      <t>b) Country/Territory</t>
    </r>
    <r>
      <rPr>
        <sz val="11"/>
        <color theme="1"/>
        <rFont val="Aptos Narrow"/>
        <family val="2"/>
        <scheme val="minor"/>
      </rPr>
      <t xml:space="preserve"> (including 'regional' classification);
</t>
    </r>
    <r>
      <rPr>
        <b/>
        <sz val="11"/>
        <color theme="1"/>
        <rFont val="Aptos Narrow"/>
        <family val="2"/>
        <scheme val="minor"/>
      </rPr>
      <t>c) Type</t>
    </r>
    <r>
      <rPr>
        <sz val="11"/>
        <color theme="1"/>
        <rFont val="Aptos Narrow"/>
        <family val="2"/>
        <scheme val="minor"/>
      </rPr>
      <t xml:space="preserve"> (strategy, roadmap, network management plan, asset management plan)</t>
    </r>
  </si>
  <si>
    <r>
      <t>Steering Committee (SC) Meeting papers and minutes; execut</t>
    </r>
    <r>
      <rPr>
        <sz val="11"/>
        <rFont val="Aptos Narrow"/>
        <family val="2"/>
        <scheme val="minor"/>
      </rPr>
      <t>ing agency annual and six month progress reports; Pacific NMHS reporting</t>
    </r>
  </si>
  <si>
    <r>
      <t xml:space="preserve">Review the reports and meeting papers/minutes to collate and document all WRP funded strategies, roadmaps, network or asset management plans adopted. MERLAO to log.
To be reported annually and cumulatively. e.g. </t>
    </r>
    <r>
      <rPr>
        <i/>
        <sz val="11"/>
        <color theme="1"/>
        <rFont val="Aptos Narrow"/>
        <family val="2"/>
        <scheme val="minor"/>
      </rPr>
      <t>"3 in Yr3 (cumulative total: 8)"</t>
    </r>
  </si>
  <si>
    <t>WRP PMU to receive copy of strategy, roadmap and/or plan</t>
  </si>
  <si>
    <t>Aligned with original
Link to EW4ALL # countries with an EWS financing strategy</t>
  </si>
  <si>
    <t>There are appropriate and current procedures and polices in place to provide mandates, guide decisions,  operations and data sharing</t>
  </si>
  <si>
    <r>
      <rPr>
        <b/>
        <sz val="11"/>
        <color theme="1"/>
        <rFont val="Aptos Narrow"/>
        <family val="2"/>
        <scheme val="minor"/>
      </rPr>
      <t>a) KRA</t>
    </r>
    <r>
      <rPr>
        <sz val="11"/>
        <color theme="1"/>
        <rFont val="Aptos Narrow"/>
        <family val="2"/>
        <scheme val="minor"/>
      </rPr>
      <t xml:space="preserve">
</t>
    </r>
    <r>
      <rPr>
        <b/>
        <sz val="11"/>
        <color theme="1"/>
        <rFont val="Aptos Narrow"/>
        <family val="2"/>
        <scheme val="minor"/>
      </rPr>
      <t>b) Country/Territory</t>
    </r>
    <r>
      <rPr>
        <sz val="11"/>
        <color theme="1"/>
        <rFont val="Aptos Narrow"/>
        <family val="2"/>
        <scheme val="minor"/>
      </rPr>
      <t xml:space="preserve"> (including 'regional' classification);
</t>
    </r>
    <r>
      <rPr>
        <b/>
        <sz val="11"/>
        <color theme="1"/>
        <rFont val="Aptos Narrow"/>
        <family val="2"/>
        <scheme val="minor"/>
      </rPr>
      <t>c) Type</t>
    </r>
    <r>
      <rPr>
        <sz val="11"/>
        <color theme="1"/>
        <rFont val="Aptos Narrow"/>
        <family val="2"/>
        <scheme val="minor"/>
      </rPr>
      <t xml:space="preserve"> (Regulation, policy, SOP, standards, decision-support tool)
</t>
    </r>
    <r>
      <rPr>
        <b/>
        <sz val="11"/>
        <color theme="1"/>
        <rFont val="Aptos Narrow"/>
        <family val="2"/>
        <scheme val="minor"/>
      </rPr>
      <t>d) Theme</t>
    </r>
    <r>
      <rPr>
        <sz val="11"/>
        <color theme="1"/>
        <rFont val="Aptos Narrow"/>
        <family val="2"/>
        <scheme val="minor"/>
      </rPr>
      <t xml:space="preserve"> (GEDSI, Finance/Administration/Management, Observation network, Forecasting, Communications/Stakeholder engagement, Data sharing)</t>
    </r>
  </si>
  <si>
    <t>Copies of policies, regulations, SOPs, standards and tools
Steering Committee (SC) Meeting papers and minutes; executing agency annual and six month progress reports; Pacific NMHS reporting</t>
  </si>
  <si>
    <r>
      <t>Review  reports and meeting papers/minutes to collate and document all WRP funded policies, regulations, SOPs, standards and decision-support tools developed. Copies of finanalised policies, regulations, SOPs, standards and tools should be stored by the PMU to support audit processes and shared best practice. MERLAO to log.
To be reported annually and cumulatively. e.g. "</t>
    </r>
    <r>
      <rPr>
        <i/>
        <sz val="11"/>
        <color theme="1"/>
        <rFont val="Aptos Narrow"/>
        <family val="2"/>
        <scheme val="minor"/>
      </rPr>
      <t xml:space="preserve">3 in Yr3 (cumulative total: 8)"
</t>
    </r>
    <r>
      <rPr>
        <sz val="11"/>
        <color theme="1"/>
        <rFont val="Aptos Narrow"/>
        <family val="2"/>
        <scheme val="minor"/>
      </rPr>
      <t xml:space="preserve">
</t>
    </r>
  </si>
  <si>
    <t>WRP PMU to receive copy of policies, regulations, SOPs, standards and tools.</t>
  </si>
  <si>
    <t>ClimSA output 5 - decision-support tools.
Linked to EW4ALL number of countries with policy, regulatory framewoks and SOPs for risk information standards, access and communication</t>
  </si>
  <si>
    <t>To ensure that WRP's activities uphold its principles with regards to Pacific-led and owned</t>
  </si>
  <si>
    <t>organisational</t>
  </si>
  <si>
    <r>
      <t xml:space="preserve">a) KRA
b) Pacific institution type </t>
    </r>
    <r>
      <rPr>
        <sz val="11"/>
        <color theme="1"/>
        <rFont val="Aptos Narrow"/>
        <family val="2"/>
        <scheme val="minor"/>
      </rPr>
      <t>(Regional, national, sub-national)</t>
    </r>
  </si>
  <si>
    <t>Programme tracker</t>
  </si>
  <si>
    <t xml:space="preserve">Programme Tracker includes markers for Pacific-led institutions (yes/no) and Pacific Institution type (regional, national, sub-national). "Pacific-led" is when decisions are made by the Pacific (ie. requests for WRP activities are received from Steering Committee/National Agencies), benefiting the Pacific. Calculate % of approved Pacific-led concepts, against total approved WRP activities listed in the programme tracker (including completed activities). </t>
  </si>
  <si>
    <t>During monitoring visits, PMU to make enquiries to understand whether or not activities claiming to be Pacific-led truly are, and if they are, what makes them so.</t>
  </si>
  <si>
    <t xml:space="preserve">To track progress with establishing a viable financing facility to help with sustainability in the sector long-term.
</t>
  </si>
  <si>
    <r>
      <rPr>
        <b/>
        <sz val="11"/>
        <color rgb="FF000000"/>
        <rFont val="Aptos Narrow"/>
        <family val="2"/>
        <scheme val="minor"/>
      </rPr>
      <t xml:space="preserve">a) Investor type </t>
    </r>
    <r>
      <rPr>
        <sz val="11"/>
        <color rgb="FF000000"/>
        <rFont val="Aptos Narrow"/>
        <family val="2"/>
        <scheme val="minor"/>
      </rPr>
      <t>(Donor, multi-lateral agency, PICT government, private sector investment, philanthropist)</t>
    </r>
  </si>
  <si>
    <t>Financing facility financial report</t>
  </si>
  <si>
    <r>
      <rPr>
        <sz val="11"/>
        <color rgb="FF000000"/>
        <rFont val="Aptos Narrow"/>
        <family val="2"/>
        <scheme val="minor"/>
      </rPr>
      <t xml:space="preserve">The total direct investment into the facility. To be reported annually and cumulatively with data drawn from financing system. E.g. </t>
    </r>
    <r>
      <rPr>
        <i/>
        <sz val="11"/>
        <color rgb="FF000000"/>
        <rFont val="Aptos Narrow"/>
        <family val="2"/>
        <scheme val="minor"/>
      </rPr>
      <t>"USD 4m in Y3 (cumulative total investment: USD 10m).</t>
    </r>
  </si>
  <si>
    <t>SPREP to be part of the governing committee of the facility. Reports to be audited.</t>
  </si>
  <si>
    <t>Finance Manager</t>
  </si>
  <si>
    <t xml:space="preserve">To track the degree to which WRP projects have planned GEDSI actions (mainstreaming). </t>
  </si>
  <si>
    <t>Review all concepts/designs for GEDSI action plans. Programme tracker (or IPM system) to include marker for GEDSI action plan (yes/no). For "identified", calculate % with GEDSI action plans against total approved projects (including completed projects).
Review all executing agency annual reports, Pacific NMHS reporting and annexed GEDSI action plans to identify the number of sustainability actionn plans being implemented. For "implemented", calculate %, against those WRP projects implementing their GEDSI action plans as a % of total projects (including completed projects).</t>
  </si>
  <si>
    <t xml:space="preserve">Annually </t>
  </si>
  <si>
    <t xml:space="preserve">Aligned with original. </t>
  </si>
  <si>
    <t>GEDSI Adviser</t>
  </si>
  <si>
    <t>To track implemention of GEDSI actions targeted at institutional-level change that transform the operations and values of NMHS and warning agencies (ie. NDMOs) to be more gender-responsive with support from WRP</t>
  </si>
  <si>
    <t>country/territory, organisational</t>
  </si>
  <si>
    <r>
      <rPr>
        <b/>
        <sz val="11"/>
        <color theme="1"/>
        <rFont val="Aptos Narrow"/>
        <family val="2"/>
        <scheme val="minor"/>
      </rPr>
      <t xml:space="preserve">a) Country/Territory </t>
    </r>
    <r>
      <rPr>
        <sz val="11"/>
        <color theme="1"/>
        <rFont val="Aptos Narrow"/>
        <family val="2"/>
        <scheme val="minor"/>
      </rPr>
      <t>(including 'regional' classification)</t>
    </r>
  </si>
  <si>
    <t>NMHS annual reports</t>
  </si>
  <si>
    <t>GEDSI Officer log</t>
  </si>
  <si>
    <r>
      <t xml:space="preserve">GEDSI officer to identify the number of MHEWS agencies that have taken one or more transformative actions with support from WRP to create a positive gender-change within their agencies. To be reported annually and cumulatively. E.g. </t>
    </r>
    <r>
      <rPr>
        <i/>
        <sz val="11"/>
        <rFont val="Aptos Narrow"/>
        <family val="2"/>
        <scheme val="minor"/>
      </rPr>
      <t>"5 agencies in Y3 (cumulative total: 8 agencies)"</t>
    </r>
    <r>
      <rPr>
        <sz val="11"/>
        <rFont val="Aptos Narrow"/>
        <family val="2"/>
        <scheme val="minor"/>
      </rPr>
      <t xml:space="preserve"> See GEDSI-responsive Checklist for guidance on what a gender-responsive action looks like. For example - Has the NMHS invited an OPD or a women's group to be part of the co-design for an NMHS activity, and/or be part of the decision-making in implementation and monitoring? This could for example be the MHEWS flexi-fund activity.</t>
    </r>
  </si>
  <si>
    <t>GEDSI Officer to verify the extent to which the change is on paper or applied during monitoring visits.</t>
  </si>
  <si>
    <t>GEDSI Officer/WRP PMU (data collection, storage and analysis)</t>
  </si>
  <si>
    <t xml:space="preserve">DFAT Tier 2 indicator &amp; COSSPac indicator - No. NMHS/ LSDs program has supported to strengthen inclusion </t>
  </si>
  <si>
    <t>Infrastructure/Buildings are available for use in the Pacific region</t>
  </si>
  <si>
    <r>
      <rPr>
        <b/>
        <sz val="11"/>
        <color theme="1"/>
        <rFont val="Aptos Narrow"/>
        <family val="2"/>
        <scheme val="minor"/>
      </rPr>
      <t xml:space="preserve">a) Accessibility </t>
    </r>
    <r>
      <rPr>
        <sz val="11"/>
        <color theme="1"/>
        <rFont val="Aptos Narrow"/>
        <family val="2"/>
        <scheme val="minor"/>
      </rPr>
      <t>(number of buildings built with specific accessibility considerations; number of buildings built with no accessibility considerations)</t>
    </r>
  </si>
  <si>
    <t>Executing agency annual progress report; and development partner/s progress reports; building inspections/certifications; building plans</t>
  </si>
  <si>
    <t xml:space="preserve">Assets to be listed on the WRP Asset Register once construction completed. WRP Asset Register to include column as to whether accessibility a factor in procurement/construction (Yes/No)
To be reported cumulatively over the life of WRP.
</t>
  </si>
  <si>
    <t>Building inspection reports and/or PMU monitoring site visit reports and photos.</t>
  </si>
  <si>
    <t>Infrastructure and ICT Adviser</t>
  </si>
  <si>
    <r>
      <t xml:space="preserve">WRP Asset Register established - </t>
    </r>
    <r>
      <rPr>
        <b/>
        <sz val="11"/>
        <color theme="1"/>
        <rFont val="Aptos Narrow"/>
        <family val="2"/>
        <scheme val="minor"/>
      </rPr>
      <t>additional columns needed to identify funding source</t>
    </r>
    <r>
      <rPr>
        <sz val="11"/>
        <color theme="1"/>
        <rFont val="Aptos Narrow"/>
        <family val="2"/>
        <scheme val="minor"/>
      </rPr>
      <t xml:space="preserve">. Register of donated/transitioned assets also available. </t>
    </r>
  </si>
  <si>
    <t>Pacific institutions are internationally recognised and delivering to standards with support from WRP</t>
  </si>
  <si>
    <r>
      <rPr>
        <b/>
        <sz val="11"/>
        <color theme="1"/>
        <rFont val="Aptos Narrow"/>
        <family val="2"/>
        <scheme val="minor"/>
      </rPr>
      <t xml:space="preserve">a) Type of designation/accredition </t>
    </r>
    <r>
      <rPr>
        <sz val="11"/>
        <color theme="1"/>
        <rFont val="Aptos Narrow"/>
        <family val="2"/>
        <scheme val="minor"/>
      </rPr>
      <t>(WMO, other to be determined)</t>
    </r>
  </si>
  <si>
    <t>WMO Regional Association (or other) designation process documentation, executing agencies, development partners and SC meeting papers/minutes</t>
  </si>
  <si>
    <t>Training Register</t>
  </si>
  <si>
    <t>Review data sources to identify if the institutions have been designated and accredited. Log onto PMU register of designations/accreditations and link to documentation of designation/accreditation to be saved as a WRP record. Most likely RTC and RIC only. WMO designation is reviewed every 4 years.
To be reported cumulatively over the life of WRP.</t>
  </si>
  <si>
    <t>WRP PMU to receive copy of written designation.</t>
  </si>
  <si>
    <t>Aligned with original (RIC, RTC)</t>
  </si>
  <si>
    <t>Training and Capacity Development Adviser</t>
  </si>
  <si>
    <t>That leadership, professional and technical training programmes for the Pacific hydrometeorological sector are available.</t>
  </si>
  <si>
    <t>region</t>
  </si>
  <si>
    <r>
      <rPr>
        <b/>
        <sz val="11"/>
        <color rgb="FF000000"/>
        <rFont val="Aptos Narrow"/>
        <family val="2"/>
        <scheme val="minor"/>
      </rPr>
      <t xml:space="preserve">a) Training type </t>
    </r>
    <r>
      <rPr>
        <sz val="11"/>
        <color rgb="FF000000"/>
        <rFont val="Aptos Narrow"/>
        <family val="2"/>
        <scheme val="minor"/>
      </rPr>
      <t xml:space="preserve">(informal, formal (professional), formal (technical), formal (leadership))
</t>
    </r>
    <r>
      <rPr>
        <b/>
        <sz val="11"/>
        <color rgb="FF000000"/>
        <rFont val="Aptos Narrow"/>
        <family val="2"/>
        <scheme val="minor"/>
      </rPr>
      <t xml:space="preserve">b) Theme </t>
    </r>
    <r>
      <rPr>
        <sz val="11"/>
        <color rgb="FF000000"/>
        <rFont val="Aptos Narrow"/>
        <family val="2"/>
        <scheme val="minor"/>
      </rPr>
      <t xml:space="preserve">(Governance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color rgb="FF000000"/>
        <rFont val="Aptos Narrow"/>
        <family val="2"/>
        <scheme val="minor"/>
      </rPr>
      <t xml:space="preserve">c) Format </t>
    </r>
    <r>
      <rPr>
        <sz val="11"/>
        <color rgb="FF000000"/>
        <rFont val="Aptos Narrow"/>
        <family val="2"/>
        <scheme val="minor"/>
      </rPr>
      <t xml:space="preserve">(Online/inperson/hybrid)
</t>
    </r>
    <r>
      <rPr>
        <b/>
        <sz val="11"/>
        <color rgb="FF000000"/>
        <rFont val="Aptos Narrow"/>
        <family val="2"/>
        <scheme val="minor"/>
      </rPr>
      <t xml:space="preserve">d) Accreditation </t>
    </r>
    <r>
      <rPr>
        <sz val="11"/>
        <color rgb="FF000000"/>
        <rFont val="Aptos Narrow"/>
        <family val="2"/>
        <scheme val="minor"/>
      </rPr>
      <t xml:space="preserve">(accredited/not)
</t>
    </r>
    <r>
      <rPr>
        <b/>
        <sz val="11"/>
        <color rgb="FF000000"/>
        <rFont val="Aptos Narrow"/>
        <family val="2"/>
        <scheme val="minor"/>
      </rPr>
      <t>e) Recognition</t>
    </r>
    <r>
      <rPr>
        <sz val="11"/>
        <color rgb="FF000000"/>
        <rFont val="Aptos Narrow"/>
        <family val="2"/>
        <scheme val="minor"/>
      </rPr>
      <t xml:space="preserve"> (recognised by formal Pacific/national competency framework/not)
</t>
    </r>
    <r>
      <rPr>
        <b/>
        <sz val="11"/>
        <color rgb="FF000000"/>
        <rFont val="Aptos Narrow"/>
        <family val="2"/>
        <scheme val="minor"/>
      </rPr>
      <t xml:space="preserve">f) Support type </t>
    </r>
    <r>
      <rPr>
        <sz val="11"/>
        <color rgb="FF000000"/>
        <rFont val="Aptos Narrow"/>
        <family val="2"/>
        <scheme val="minor"/>
      </rPr>
      <t>(full establishment, technical advice only)</t>
    </r>
  </si>
  <si>
    <t>Executing agency annual progress report; recorded in PMU or RTS training programme register with disaggregation markers</t>
  </si>
  <si>
    <t>Training Register (drafted)</t>
  </si>
  <si>
    <r>
      <t xml:space="preserve">Review executing agencies annual progress reports/use online exportable data and synthesise the total number of leadership, professional and technical training programmes that are established for the Pacific hydrometeorological sector. These training programmes can be established both in and out of the Pacific region. To be reported annually and cumulatively over the life of WRP. e.g. </t>
    </r>
    <r>
      <rPr>
        <i/>
        <sz val="11"/>
        <color theme="1"/>
        <rFont val="Aptos Narrow"/>
        <family val="2"/>
        <scheme val="minor"/>
      </rPr>
      <t>"3 in Y2 (cumulative total: 6)"</t>
    </r>
    <r>
      <rPr>
        <sz val="11"/>
        <color theme="1"/>
        <rFont val="Aptos Narrow"/>
        <family val="2"/>
        <scheme val="minor"/>
      </rPr>
      <t>.
NOTE: A) filter out continuous learning under 'Training type' (only in relation to Indicator A17)</t>
    </r>
  </si>
  <si>
    <t>WRP PMU to sight curriculum developed / be shown curriculum by executing agency.</t>
  </si>
  <si>
    <t xml:space="preserve">Aligned with original
</t>
  </si>
  <si>
    <t>That hydrometeorological specific leadership, professional and technical training sessions are being delivered</t>
  </si>
  <si>
    <t>individual, organisational, country/territory</t>
  </si>
  <si>
    <r>
      <rPr>
        <b/>
        <sz val="11"/>
        <color rgb="FF000000"/>
        <rFont val="Aptos Narrow"/>
        <family val="2"/>
        <scheme val="minor"/>
      </rPr>
      <t xml:space="preserve">a) Training type </t>
    </r>
    <r>
      <rPr>
        <sz val="11"/>
        <color rgb="FF000000"/>
        <rFont val="Aptos Narrow"/>
        <family val="2"/>
        <scheme val="minor"/>
      </rPr>
      <t xml:space="preserve">(informal, formal (professional), formal (technical), formal (leadership))
</t>
    </r>
    <r>
      <rPr>
        <b/>
        <sz val="11"/>
        <color rgb="FF000000"/>
        <rFont val="Aptos Narrow"/>
        <family val="2"/>
        <scheme val="minor"/>
      </rPr>
      <t xml:space="preserve">b) Theme </t>
    </r>
    <r>
      <rPr>
        <sz val="11"/>
        <color rgb="FF000000"/>
        <rFont val="Aptos Narrow"/>
        <family val="2"/>
        <scheme val="minor"/>
      </rPr>
      <t xml:space="preserve">(Governance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color rgb="FF000000"/>
        <rFont val="Aptos Narrow"/>
        <family val="2"/>
        <scheme val="minor"/>
      </rPr>
      <t xml:space="preserve">c) Format </t>
    </r>
    <r>
      <rPr>
        <sz val="11"/>
        <color rgb="FF000000"/>
        <rFont val="Aptos Narrow"/>
        <family val="2"/>
        <scheme val="minor"/>
      </rPr>
      <t xml:space="preserve">(Online/inperson/hybrid)
</t>
    </r>
    <r>
      <rPr>
        <b/>
        <sz val="11"/>
        <color rgb="FF000000"/>
        <rFont val="Aptos Narrow"/>
        <family val="2"/>
        <scheme val="minor"/>
      </rPr>
      <t xml:space="preserve">d) Accreditation </t>
    </r>
    <r>
      <rPr>
        <sz val="11"/>
        <color rgb="FF000000"/>
        <rFont val="Aptos Narrow"/>
        <family val="2"/>
        <scheme val="minor"/>
      </rPr>
      <t xml:space="preserve">(accredited/not)
</t>
    </r>
    <r>
      <rPr>
        <b/>
        <sz val="11"/>
        <color rgb="FF000000"/>
        <rFont val="Aptos Narrow"/>
        <family val="2"/>
        <scheme val="minor"/>
      </rPr>
      <t>e) Recognition</t>
    </r>
    <r>
      <rPr>
        <sz val="11"/>
        <color rgb="FF000000"/>
        <rFont val="Aptos Narrow"/>
        <family val="2"/>
        <scheme val="minor"/>
      </rPr>
      <t xml:space="preserve"> (recognised by formal Pacific/national competency framework/not)
</t>
    </r>
    <r>
      <rPr>
        <b/>
        <sz val="11"/>
        <color rgb="FF000000"/>
        <rFont val="Aptos Narrow"/>
        <family val="2"/>
        <scheme val="minor"/>
      </rPr>
      <t>f) Support type</t>
    </r>
    <r>
      <rPr>
        <sz val="11"/>
        <color rgb="FF000000"/>
        <rFont val="Aptos Narrow"/>
        <family val="2"/>
        <scheme val="minor"/>
      </rPr>
      <t xml:space="preserve"> (full delivery, paid participants to attend, technical support provided)</t>
    </r>
  </si>
  <si>
    <t>Executing agency six month reports; Pacific NMHS reporting</t>
  </si>
  <si>
    <r>
      <t xml:space="preserve">Review executing agencies six month progress reports/Pacific NMHS reports and submitted training agenda's/ use online exportable data and synthesise the total number of leadership, professional and technical training sessions that are being delivered for the Pacific hydrometeorological sector. Each training session must be at least 45 minutes in duration and provide capability strengthening in either leadership, professional development and technical areas for the hydrometeorological sector. Ensure executing agencies capture data in line with disaggregation.  To be reported annually and cumulatively over the life of WRP. e.g. </t>
    </r>
    <r>
      <rPr>
        <i/>
        <sz val="11"/>
        <rFont val="Aptos Narrow"/>
        <family val="2"/>
        <scheme val="minor"/>
      </rPr>
      <t xml:space="preserve">"10 in Y2 (cumulative total: 15)".
</t>
    </r>
    <r>
      <rPr>
        <sz val="11"/>
        <rFont val="Aptos Narrow"/>
        <family val="2"/>
        <scheme val="minor"/>
      </rPr>
      <t xml:space="preserve">
Support Type - </t>
    </r>
    <r>
      <rPr>
        <i/>
        <sz val="11"/>
        <rFont val="Aptos Narrow"/>
        <family val="2"/>
        <scheme val="minor"/>
      </rPr>
      <t xml:space="preserve">with support from WRP </t>
    </r>
    <r>
      <rPr>
        <sz val="11"/>
        <rFont val="Aptos Narrow"/>
        <family val="2"/>
        <scheme val="minor"/>
      </rPr>
      <t>is defined as: 1) WRP fully/partially funding and delivering/co-delivering; 2) WRP funding participants to attend training sessions; 3) WRP contributing technical support to deliver training sessions 
Filter out continuous learning under 'Training type' (only in relation to Indicator A17)</t>
    </r>
  </si>
  <si>
    <t>WRP PMU may participate in some training (including supporting delivery), receive photographs and training attendance sheets.</t>
  </si>
  <si>
    <t>PIMS PKO 1 Improved Aviation weather services (7 WMO Competency and capacity development for aviation weather services); PKO2 Improved marine weather services and establishment of ocean services (5 WMO Competency and capacity development for marine weather and ocean services); PKO3 Improved public weather services (3 -  WMO competency and capacity development for public weather service forecasters and advisors); PKO4 Strengthened NHMSs capacity to implement MultiHazard Early Warning Systems (MHEWS) for tropical cyclones, coastal inundation and tsunamis  (6  Competencies and capacity development for MHEWS); PKO7 Strengthen collaboration between meteorological and hydrological services to better manage water resources and reduce the impact of water related hazards  (3  Identify and implement opportunities to strengthen the capacity of hydrological and meteorological services); PKO8 Integrated observing and communication systems  (5 Capacity development for observing and communications systems.); PKO9 NMHSs institutional strengthening and capacity development (6 Technical education, training and research)
ClimSA output 4(1)</t>
  </si>
  <si>
    <t xml:space="preserve">The number of people receiving hydrometeorological leadership, professional and technical capacity strengthening by way of formal and informal training, technical support, learning workshops, coaching or other form of capability building where there was WRP support (funding or technical/logistical support). </t>
  </si>
  <si>
    <t>organisational, country/territory, region</t>
  </si>
  <si>
    <r>
      <rPr>
        <b/>
        <sz val="11"/>
        <color rgb="FF000000"/>
        <rFont val="Aptos Narrow"/>
        <family val="2"/>
        <scheme val="minor"/>
      </rPr>
      <t xml:space="preserve">a) Training type </t>
    </r>
    <r>
      <rPr>
        <sz val="11"/>
        <color rgb="FF000000"/>
        <rFont val="Aptos Narrow"/>
        <family val="2"/>
        <scheme val="minor"/>
      </rPr>
      <t xml:space="preserve">(informal, formal (professional), formal (technical), formal (leadership))
</t>
    </r>
    <r>
      <rPr>
        <b/>
        <sz val="11"/>
        <color rgb="FF000000"/>
        <rFont val="Aptos Narrow"/>
        <family val="2"/>
        <scheme val="minor"/>
      </rPr>
      <t xml:space="preserve">b) Theme </t>
    </r>
    <r>
      <rPr>
        <sz val="11"/>
        <color rgb="FF000000"/>
        <rFont val="Aptos Narrow"/>
        <family val="2"/>
        <scheme val="minor"/>
      </rPr>
      <t xml:space="preserve">(Governance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color rgb="FF000000"/>
        <rFont val="Aptos Narrow"/>
        <family val="2"/>
        <scheme val="minor"/>
      </rPr>
      <t xml:space="preserve">c) Format </t>
    </r>
    <r>
      <rPr>
        <sz val="11"/>
        <color rgb="FF000000"/>
        <rFont val="Aptos Narrow"/>
        <family val="2"/>
        <scheme val="minor"/>
      </rPr>
      <t xml:space="preserve">(Online/inperson/hybrid)
</t>
    </r>
    <r>
      <rPr>
        <b/>
        <sz val="11"/>
        <color rgb="FF000000"/>
        <rFont val="Aptos Narrow"/>
        <family val="2"/>
        <scheme val="minor"/>
      </rPr>
      <t xml:space="preserve">d) Accreditation </t>
    </r>
    <r>
      <rPr>
        <sz val="11"/>
        <color rgb="FF000000"/>
        <rFont val="Aptos Narrow"/>
        <family val="2"/>
        <scheme val="minor"/>
      </rPr>
      <t xml:space="preserve">(accredited/not)
</t>
    </r>
    <r>
      <rPr>
        <b/>
        <sz val="11"/>
        <color rgb="FF000000"/>
        <rFont val="Aptos Narrow"/>
        <family val="2"/>
        <scheme val="minor"/>
      </rPr>
      <t>e) Recognition</t>
    </r>
    <r>
      <rPr>
        <sz val="11"/>
        <color rgb="FF000000"/>
        <rFont val="Aptos Narrow"/>
        <family val="2"/>
        <scheme val="minor"/>
      </rPr>
      <t xml:space="preserve"> (recognised by formal Pacific/national competency framework/not)
f)</t>
    </r>
    <r>
      <rPr>
        <b/>
        <sz val="11"/>
        <color rgb="FF000000"/>
        <rFont val="Aptos Narrow"/>
        <family val="2"/>
        <scheme val="minor"/>
      </rPr>
      <t xml:space="preserve"> Trainee Country/Territory </t>
    </r>
    <r>
      <rPr>
        <sz val="11"/>
        <color rgb="FF000000"/>
        <rFont val="Aptos Narrow"/>
        <family val="2"/>
        <scheme val="minor"/>
      </rPr>
      <t>(including 'regional' classification)
g</t>
    </r>
    <r>
      <rPr>
        <b/>
        <sz val="11"/>
        <color rgb="FF000000"/>
        <rFont val="Aptos Narrow"/>
        <family val="2"/>
        <scheme val="minor"/>
      </rPr>
      <t>) Gender</t>
    </r>
    <r>
      <rPr>
        <sz val="11"/>
        <color rgb="FF000000"/>
        <rFont val="Aptos Narrow"/>
        <family val="2"/>
        <scheme val="minor"/>
      </rPr>
      <t xml:space="preserve"> (male, female, gender diverse)
h</t>
    </r>
    <r>
      <rPr>
        <b/>
        <sz val="11"/>
        <color rgb="FF000000"/>
        <rFont val="Aptos Narrow"/>
        <family val="2"/>
        <scheme val="minor"/>
      </rPr>
      <t>) Age</t>
    </r>
    <r>
      <rPr>
        <sz val="11"/>
        <color rgb="FF000000"/>
        <rFont val="Aptos Narrow"/>
        <family val="2"/>
        <scheme val="minor"/>
      </rPr>
      <t xml:space="preserve"> (0-18 (child), 19-24 (post-secondary/tertiary), 25-30 (older youth),31-59 (adult), 60+ (older persons))
i</t>
    </r>
    <r>
      <rPr>
        <b/>
        <sz val="11"/>
        <color rgb="FF000000"/>
        <rFont val="Aptos Narrow"/>
        <family val="2"/>
        <scheme val="minor"/>
      </rPr>
      <t xml:space="preserve">) Disability </t>
    </r>
    <r>
      <rPr>
        <sz val="11"/>
        <color rgb="FF000000"/>
        <rFont val="Aptos Narrow"/>
        <family val="2"/>
        <scheme val="minor"/>
      </rPr>
      <t>(Washington Group disability classifications)</t>
    </r>
  </si>
  <si>
    <r>
      <t xml:space="preserve">Review executing agencies six month reports and Pacific NMHS reports/ use online exportable data and synthesise the total number of people who have completed leadershiop, professional and technical capacity strengthening activities. To be reported annually and cumulatively over the life of WRP. e.g. </t>
    </r>
    <r>
      <rPr>
        <i/>
        <sz val="11"/>
        <color theme="1"/>
        <rFont val="Aptos Narrow"/>
        <family val="2"/>
        <scheme val="minor"/>
      </rPr>
      <t>"50 in Y3 (cumulative total 150)".</t>
    </r>
    <r>
      <rPr>
        <sz val="11"/>
        <color theme="1"/>
        <rFont val="Aptos Narrow"/>
        <family val="2"/>
        <scheme val="minor"/>
      </rPr>
      <t xml:space="preserve">
Note: 
a) count the number of trainings received rather than the number of unique individuals. i.e. if one person completed two separate trainines in a year, this would count as 2 beneficiaries.
b) If it is possible to have a single centralised record of training participants, then different trainings could be registered against single names, providing a useful indication of unique participants. From here it would be possible to look at average number of trainings per participants, and identify equittable acesss to training.
c) if the training is co-funded, divide the number of participants in proportion to WRP support.
d) ensure training providers are capturing disaggregation categories in their training databases, and managing privacy data appropriately.
e) filter out continous learning under  'Training type' - (in relation to Indicator A17 only)</t>
    </r>
  </si>
  <si>
    <t>Executing agencies (data collection); WRP PMU and/or RTS (centralised storage and analysis)</t>
  </si>
  <si>
    <t>ClimSA output4(2), WISER, MFAT ICFS Headline indicator - # receiving training or capability building</t>
  </si>
  <si>
    <t>Pacific Hydrometeoroligical Communities of Practice are robust, increasingly Pacific-led, participatory and inclusive</t>
  </si>
  <si>
    <r>
      <rPr>
        <b/>
        <sz val="11"/>
        <color rgb="FF000000"/>
        <rFont val="Aptos Narrow"/>
        <family val="2"/>
        <scheme val="minor"/>
      </rPr>
      <t>a) Member Country/Territory</t>
    </r>
    <r>
      <rPr>
        <sz val="11"/>
        <color rgb="FF000000"/>
        <rFont val="Aptos Narrow"/>
        <family val="2"/>
        <scheme val="minor"/>
      </rPr>
      <t xml:space="preserve"> (including 'regional' classification)
</t>
    </r>
    <r>
      <rPr>
        <b/>
        <sz val="11"/>
        <color rgb="FF000000"/>
        <rFont val="Aptos Narrow"/>
        <family val="2"/>
        <scheme val="minor"/>
      </rPr>
      <t>b) Gender</t>
    </r>
    <r>
      <rPr>
        <sz val="11"/>
        <color rgb="FF000000"/>
        <rFont val="Aptos Narrow"/>
        <family val="2"/>
        <scheme val="minor"/>
      </rPr>
      <t xml:space="preserve"> (male, female, gender diverse)
</t>
    </r>
    <r>
      <rPr>
        <b/>
        <sz val="11"/>
        <color rgb="FF000000"/>
        <rFont val="Aptos Narrow"/>
        <family val="2"/>
        <scheme val="minor"/>
      </rPr>
      <t>c) Age</t>
    </r>
    <r>
      <rPr>
        <sz val="11"/>
        <color rgb="FF000000"/>
        <rFont val="Aptos Narrow"/>
        <family val="2"/>
        <scheme val="minor"/>
      </rPr>
      <t xml:space="preserve"> (0-18 (child), 19-24 (post-secondary/tertiary), 25-30 (older youth),31-59 (adult), 60+ (older persons))
</t>
    </r>
    <r>
      <rPr>
        <b/>
        <sz val="11"/>
        <color rgb="FF000000"/>
        <rFont val="Aptos Narrow"/>
        <family val="2"/>
        <scheme val="minor"/>
      </rPr>
      <t>d) Disability</t>
    </r>
    <r>
      <rPr>
        <sz val="11"/>
        <color rgb="FF000000"/>
        <rFont val="Aptos Narrow"/>
        <family val="2"/>
        <scheme val="minor"/>
      </rPr>
      <t xml:space="preserve"> (Washington Group disability classifications) 
</t>
    </r>
    <r>
      <rPr>
        <b/>
        <sz val="11"/>
        <color rgb="FF000000"/>
        <rFont val="Aptos Narrow"/>
        <family val="2"/>
        <scheme val="minor"/>
      </rPr>
      <t>e)</t>
    </r>
    <r>
      <rPr>
        <sz val="11"/>
        <color rgb="FF000000"/>
        <rFont val="Aptos Narrow"/>
        <family val="2"/>
        <scheme val="minor"/>
      </rPr>
      <t xml:space="preserve"> </t>
    </r>
    <r>
      <rPr>
        <b/>
        <sz val="11"/>
        <color rgb="FF000000"/>
        <rFont val="Aptos Narrow"/>
        <family val="2"/>
        <scheme val="minor"/>
      </rPr>
      <t>CoP field of practice
f) CoP Pacific-led</t>
    </r>
  </si>
  <si>
    <t>Pacific Hydrometeorological Communities of Practice Meeting Documentation and membership records</t>
  </si>
  <si>
    <t>Review source data/ use online exportable data and synthesise total number of people who participated in at least one Pacific Hydrometeorological Community of Practice discussion/meeting during the year. To be reported annually only.
Note:
a) ensure CoP coordinators are recording member disaggregated data in their membership databases. 
b) ensure member privacy data managed appropriately.</t>
  </si>
  <si>
    <t>WRP PMU may participate in some CoP, receive communications, photographs and/or participation records.</t>
  </si>
  <si>
    <t>Pacific Hydrometeorological Communities of Practice (data collection); WRP PMU (storage and analysis)</t>
  </si>
  <si>
    <t>Twinning partnerships between MHEWS agencies to support continuous learning and mentoring opportunities that are developed due to support from WRP</t>
  </si>
  <si>
    <t>country/territory, organisational, individual</t>
  </si>
  <si>
    <r>
      <rPr>
        <b/>
        <sz val="11"/>
        <color theme="1"/>
        <rFont val="Aptos Narrow"/>
        <family val="2"/>
        <scheme val="minor"/>
      </rPr>
      <t xml:space="preserve">a) Member Country/Territory </t>
    </r>
    <r>
      <rPr>
        <sz val="11"/>
        <color theme="1"/>
        <rFont val="Aptos Narrow"/>
        <family val="2"/>
        <scheme val="minor"/>
      </rPr>
      <t xml:space="preserve">(including 'regional' classification)
</t>
    </r>
    <r>
      <rPr>
        <b/>
        <sz val="11"/>
        <color theme="1"/>
        <rFont val="Aptos Narrow"/>
        <family val="2"/>
        <scheme val="minor"/>
      </rPr>
      <t>b) Status</t>
    </r>
    <r>
      <rPr>
        <sz val="11"/>
        <color theme="1"/>
        <rFont val="Aptos Narrow"/>
        <family val="2"/>
        <scheme val="minor"/>
      </rPr>
      <t xml:space="preserve"> (forming, current, expired)</t>
    </r>
  </si>
  <si>
    <t>Partnerships Log</t>
  </si>
  <si>
    <t>Partnerships Log (developed)</t>
  </si>
  <si>
    <t>WRP to catalogue/log all twinning partnership agreements and count the number of developing/available/expired formal agreements</t>
  </si>
  <si>
    <t>PMU to receive copies of twinning arrangements that it helps facilitate.</t>
  </si>
  <si>
    <t>Executing agencies/Local partners/ industry/ development partners (data collection); WRP PMU (storage and analysis)</t>
  </si>
  <si>
    <t xml:space="preserve">Terry to speak further with Ofa on what the twinning program will look like
</t>
  </si>
  <si>
    <t>That continuous learning opportunities and knowledge exchange is being actively fostered, offering a variety of continuous and mentoring types of opportunities under WRP</t>
  </si>
  <si>
    <t>organisational, individual</t>
  </si>
  <si>
    <r>
      <rPr>
        <b/>
        <sz val="11"/>
        <color theme="1"/>
        <rFont val="Aptos Narrow"/>
        <family val="2"/>
        <scheme val="minor"/>
      </rPr>
      <t>a) Theme</t>
    </r>
    <r>
      <rPr>
        <sz val="11"/>
        <color theme="1"/>
        <rFont val="Aptos Narrow"/>
        <family val="2"/>
        <scheme val="minor"/>
      </rPr>
      <t xml:space="preserve"> (Governance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color theme="1"/>
        <rFont val="Aptos Narrow"/>
        <family val="2"/>
        <scheme val="minor"/>
      </rPr>
      <t>b) Format</t>
    </r>
    <r>
      <rPr>
        <sz val="11"/>
        <color theme="1"/>
        <rFont val="Aptos Narrow"/>
        <family val="2"/>
        <scheme val="minor"/>
      </rPr>
      <t xml:space="preserve"> (Online/inperson/hybrid)</t>
    </r>
  </si>
  <si>
    <t>Executing agency annual progress report; Pacific NMHS Reporting, Pacific RTC records, WRP's online program management/MERL system</t>
  </si>
  <si>
    <r>
      <t xml:space="preserve">Count and log in the training database the numbers provided through the data sources.   
Data is filtered by continuous learning in the Training Register
To be reported annually and cumulatively over the life of WRP. e.g. </t>
    </r>
    <r>
      <rPr>
        <i/>
        <sz val="11"/>
        <color theme="1"/>
        <rFont val="Aptos Narrow"/>
        <family val="2"/>
        <scheme val="minor"/>
      </rPr>
      <t>"10 in Y3 (cumulative total: 30)".</t>
    </r>
    <r>
      <rPr>
        <sz val="11"/>
        <color theme="1"/>
        <rFont val="Aptos Narrow"/>
        <family val="2"/>
        <scheme val="minor"/>
      </rPr>
      <t xml:space="preserve">
</t>
    </r>
  </si>
  <si>
    <t>WRP PMU may participate in foums, receive communications, photographs and/or participation records.</t>
  </si>
  <si>
    <t>An increase in Pacific owned and available observation assets to measure hazards</t>
  </si>
  <si>
    <r>
      <rPr>
        <b/>
        <sz val="11"/>
        <color theme="1"/>
        <rFont val="Aptos Narrow"/>
        <family val="2"/>
        <scheme val="minor"/>
      </rPr>
      <t xml:space="preserve">a) Hazard type </t>
    </r>
    <r>
      <rPr>
        <sz val="11"/>
        <color theme="1"/>
        <rFont val="Aptos Narrow"/>
        <family val="2"/>
        <scheme val="minor"/>
      </rPr>
      <t xml:space="preserve">(atmospheric, hydrological, oceanographic, geological)
</t>
    </r>
    <r>
      <rPr>
        <b/>
        <sz val="11"/>
        <color theme="1"/>
        <rFont val="Aptos Narrow"/>
        <family val="2"/>
        <scheme val="minor"/>
      </rPr>
      <t xml:space="preserve">b) Asset type </t>
    </r>
    <r>
      <rPr>
        <sz val="11"/>
        <color theme="1"/>
        <rFont val="Aptos Narrow"/>
        <family val="2"/>
        <scheme val="minor"/>
      </rPr>
      <t xml:space="preserve">(weather stations, gauges, radars, buoys, balloon launching systems, data relay systems)
</t>
    </r>
    <r>
      <rPr>
        <b/>
        <sz val="11"/>
        <color theme="1"/>
        <rFont val="Aptos Narrow"/>
        <family val="2"/>
        <scheme val="minor"/>
      </rPr>
      <t>c) Member Country/Territory</t>
    </r>
    <r>
      <rPr>
        <sz val="11"/>
        <color theme="1"/>
        <rFont val="Aptos Narrow"/>
        <family val="2"/>
        <scheme val="minor"/>
      </rPr>
      <t xml:space="preserve"> (including 'regional' classification') 
</t>
    </r>
    <r>
      <rPr>
        <b/>
        <sz val="11"/>
        <color theme="1"/>
        <rFont val="Aptos Narrow"/>
        <family val="2"/>
        <scheme val="minor"/>
      </rPr>
      <t>d) Executing agency</t>
    </r>
    <r>
      <rPr>
        <sz val="11"/>
        <color theme="1"/>
        <rFont val="Aptos Narrow"/>
        <family val="2"/>
        <scheme val="minor"/>
      </rPr>
      <t xml:space="preserve">
</t>
    </r>
    <r>
      <rPr>
        <b/>
        <sz val="11"/>
        <color theme="1"/>
        <rFont val="Aptos Narrow"/>
        <family val="2"/>
        <scheme val="minor"/>
      </rPr>
      <t xml:space="preserve">e) Automation </t>
    </r>
    <r>
      <rPr>
        <sz val="11"/>
        <color theme="1"/>
        <rFont val="Aptos Narrow"/>
        <family val="2"/>
        <scheme val="minor"/>
      </rPr>
      <t xml:space="preserve">(automated/not)
</t>
    </r>
    <r>
      <rPr>
        <b/>
        <sz val="11"/>
        <color theme="1"/>
        <rFont val="Aptos Narrow"/>
        <family val="2"/>
        <scheme val="minor"/>
      </rPr>
      <t xml:space="preserve">f) Asset ownership </t>
    </r>
    <r>
      <rPr>
        <sz val="11"/>
        <color theme="1"/>
        <rFont val="Aptos Narrow"/>
        <family val="2"/>
        <scheme val="minor"/>
      </rPr>
      <t xml:space="preserve">(owned (PICT, Pacific regional agency, not PICT), leased)
</t>
    </r>
    <r>
      <rPr>
        <b/>
        <sz val="11"/>
        <color theme="1"/>
        <rFont val="Aptos Narrow"/>
        <family val="2"/>
        <scheme val="minor"/>
      </rPr>
      <t>g) Asset maintenance responsibility</t>
    </r>
    <r>
      <rPr>
        <sz val="11"/>
        <color theme="1"/>
        <rFont val="Aptos Narrow"/>
        <family val="2"/>
        <scheme val="minor"/>
      </rPr>
      <t xml:space="preserve"> (PICT, Pacific regional agency, private sector, non-Pacific technical agency)</t>
    </r>
  </si>
  <si>
    <t xml:space="preserve">Executing agency annual progress report; Pacific NMHS Reporting;
</t>
  </si>
  <si>
    <r>
      <t xml:space="preserve">Review executing agencies annual progress reports and Pacific NMHS reports/ use online exportable data and synthesise the total number of observation assets that WRP has supported to install, fix or expand. Ensure logged in WRP asset register.  To be reported annually and cumulatively over the life of WRP. e.g. </t>
    </r>
    <r>
      <rPr>
        <i/>
        <sz val="11"/>
        <color theme="1"/>
        <rFont val="Aptos Narrow"/>
        <family val="2"/>
        <scheme val="minor"/>
      </rPr>
      <t>"10 in Y3 (cumulative total: 30)".</t>
    </r>
    <r>
      <rPr>
        <sz val="11"/>
        <color theme="1"/>
        <rFont val="Aptos Narrow"/>
        <family val="2"/>
        <scheme val="minor"/>
      </rPr>
      <t xml:space="preserve">
Note: Ensure executing agency collect and report data according to disaggregation. 
Data to be randomly verified during monitoring visits from WRP PMU.</t>
    </r>
  </si>
  <si>
    <t>WRP PMU to have access to technical installation / remediation reports (and store if appropriate). WRP PMU to randonly view assets during monitoring visits.</t>
  </si>
  <si>
    <t>Aligned with original
PIMS PKO7 Strengthen collaboration between meteorological and hydrological services to better manage water resources and reduce the impact of water related hazards(4  Improved hydrological infrastructure, communications and forecasting systems to support hydrological services.)
WISER</t>
  </si>
  <si>
    <t>WRP Asset Register to be reviewed and updated by MERLA Officer in line with all relevant indicators disaggregated data.</t>
  </si>
  <si>
    <t>The establishment and review of an integrated forecasting platform for the Pacific to enhance weather and climate forecasting by integrating various data sources and forecasting techniques, including traditional knowledge and scientific models</t>
  </si>
  <si>
    <t>WRP PMU and/or Executing agency annual progress reports, Pacific IFP platform itself, and review reports.</t>
  </si>
  <si>
    <t>Report as Pacific IFP having been developed when it is operational in Fiji. 
Report Pacific IFP as reviewed a period after the launch when the review report is available with recommendations.
To be logged on WRP asset register</t>
  </si>
  <si>
    <t>WRP PMU to have access to the IFP.</t>
  </si>
  <si>
    <t>EW4ALL IO 2.3.2.d % of Members having an integrated system for analysis, weather forecasting and visualization
Aligned with original
PIMS PKO9 NMHSs institutional strengthening and capacity development(5 information technology)</t>
  </si>
  <si>
    <t>MERLA Officer and Infrastructure and ICT Adviser to - ensure the IFP ingests and displays numerical weather prediction model outputs and provide forecasts based on it. Note: some countries have it but  there are no high resolution NWP models for the Pacific - we are also be looking at ML/AI models, which is likely to take the place of NWP</t>
  </si>
  <si>
    <t>WRP supported platforms/systems are delivering to international standards</t>
  </si>
  <si>
    <t>Region</t>
  </si>
  <si>
    <r>
      <rPr>
        <b/>
        <sz val="11"/>
        <color rgb="FF4EA72E"/>
        <rFont val="Aptos Narrow"/>
        <family val="2"/>
        <scheme val="minor"/>
      </rPr>
      <t>a) Member Country/Territory</t>
    </r>
    <r>
      <rPr>
        <sz val="11"/>
        <color rgb="FF4EA72E"/>
        <rFont val="Aptos Narrow"/>
        <family val="2"/>
        <scheme val="minor"/>
      </rPr>
      <t xml:space="preserve"> (including 'regional' classification') 
</t>
    </r>
    <r>
      <rPr>
        <b/>
        <sz val="11"/>
        <color rgb="FF4EA72E"/>
        <rFont val="Aptos Narrow"/>
        <family val="2"/>
        <scheme val="minor"/>
      </rPr>
      <t>b) Type of standards</t>
    </r>
    <r>
      <rPr>
        <sz val="11"/>
        <color rgb="FF4EA72E"/>
        <rFont val="Aptos Narrow"/>
        <family val="2"/>
        <scheme val="minor"/>
      </rPr>
      <t xml:space="preserve"> (WMO, QMS, national, other TBC) </t>
    </r>
  </si>
  <si>
    <t xml:space="preserve">PIMS PKO7 Strengthen collaboration between meteorological and hydrological services to better manage water resources and reduce the impact of water related hazards(4  Improved hydrological infrastructure, communications and forecasting systems to support hydrological services.)
</t>
  </si>
  <si>
    <t>For further discussion with PMU/TEC/WMO - what system in place to assess whether meet standards (e.g. WMO Technical Regulations)</t>
  </si>
  <si>
    <t>An increase of Pacific NMHS employing an integrated forecasting system; and that system having an advanced capability of processing forecasts.</t>
  </si>
  <si>
    <t>Country/territory, organisational</t>
  </si>
  <si>
    <r>
      <rPr>
        <b/>
        <sz val="11"/>
        <rFont val="Aptos Narrow"/>
        <family val="2"/>
        <scheme val="minor"/>
      </rPr>
      <t xml:space="preserve">a) Hazard type </t>
    </r>
    <r>
      <rPr>
        <sz val="11"/>
        <rFont val="Aptos Narrow"/>
        <family val="2"/>
        <scheme val="minor"/>
      </rPr>
      <t>(atmospheric, hydrological, oceanographic, geological, N/A)</t>
    </r>
  </si>
  <si>
    <t>Marica to share criteria and baseline/target data after meeting being held from 29April-1May, including frequency of collection</t>
  </si>
  <si>
    <t xml:space="preserve">TBC - From 2027, all Pacific NMHS  with integrated forecasting systems to complete the 'Integrated Forecasting Systems Maturity Model Survey' and show progression towards achieving 'advanced maturity levels' of operation. Going forward to Pacific NMHS reporting on their progress </t>
  </si>
  <si>
    <t>Biennially starting in 2027</t>
  </si>
  <si>
    <t>Pacific NMHS (executing agencies) (data collection); WRP PMU (storage and analysis)</t>
  </si>
  <si>
    <t>To discuss further with Marica after early May. Integrated Forecasting Systems Maturity Model Survey will need to be developed to assess stages of maturity. This would need to be subject to the IFP conversation outcome. Can we get these assessment criteria from MetService (as they used this scale), and relook at appropriate timing of this? How does it fit with the EW4ALL maturity survey?</t>
  </si>
  <si>
    <t>That the Pacific region has integrated and functioning forecasting warning, communication and delivery of forecasts and risk information for timely/relevant access, to build trust, understanding and responsiveness to warnings.</t>
  </si>
  <si>
    <r>
      <rPr>
        <b/>
        <sz val="11"/>
        <color rgb="FF000000"/>
        <rFont val="Aptos Narrow"/>
        <family val="2"/>
        <scheme val="minor"/>
      </rPr>
      <t xml:space="preserve">a) Hazard type </t>
    </r>
    <r>
      <rPr>
        <sz val="11"/>
        <color rgb="FF000000"/>
        <rFont val="Aptos Narrow"/>
        <family val="2"/>
        <scheme val="minor"/>
      </rPr>
      <t xml:space="preserve">(atmospheric, hydrological, oceanographic, geological, N/A)
</t>
    </r>
    <r>
      <rPr>
        <b/>
        <sz val="11"/>
        <color rgb="FF000000"/>
        <rFont val="Aptos Narrow"/>
        <family val="2"/>
        <scheme val="minor"/>
      </rPr>
      <t xml:space="preserve">b) Type </t>
    </r>
    <r>
      <rPr>
        <sz val="11"/>
        <color rgb="FF000000"/>
        <rFont val="Aptos Narrow"/>
        <family val="2"/>
        <scheme val="minor"/>
      </rPr>
      <t xml:space="preserve">(platform, system, portal, model, other)
</t>
    </r>
    <r>
      <rPr>
        <b/>
        <sz val="11"/>
        <color rgb="FF000000"/>
        <rFont val="Aptos Narrow"/>
        <family val="2"/>
        <scheme val="minor"/>
      </rPr>
      <t xml:space="preserve">c) Action </t>
    </r>
    <r>
      <rPr>
        <sz val="11"/>
        <color rgb="FF000000"/>
        <rFont val="Aptos Narrow"/>
        <family val="2"/>
        <scheme val="minor"/>
      </rPr>
      <t xml:space="preserve">(installed, upgraded)
</t>
    </r>
    <r>
      <rPr>
        <b/>
        <sz val="11"/>
        <color rgb="FF000000"/>
        <rFont val="Aptos Narrow"/>
        <family val="2"/>
        <scheme val="minor"/>
      </rPr>
      <t>d) Member Country/Territory</t>
    </r>
    <r>
      <rPr>
        <sz val="11"/>
        <color rgb="FF000000"/>
        <rFont val="Aptos Narrow"/>
        <family val="2"/>
        <scheme val="minor"/>
      </rPr>
      <t xml:space="preserve"> (including 'regional' classification') 
</t>
    </r>
    <r>
      <rPr>
        <b/>
        <sz val="11"/>
        <color rgb="FF000000"/>
        <rFont val="Aptos Narrow"/>
        <family val="2"/>
        <scheme val="minor"/>
      </rPr>
      <t xml:space="preserve">e) Executing agency
f) Asset ownership </t>
    </r>
    <r>
      <rPr>
        <sz val="11"/>
        <color rgb="FF000000"/>
        <rFont val="Aptos Narrow"/>
        <family val="2"/>
        <scheme val="minor"/>
      </rPr>
      <t xml:space="preserve">(owned (PICT, Pacific regional agency, not PICT), leased)
</t>
    </r>
    <r>
      <rPr>
        <b/>
        <sz val="11"/>
        <color rgb="FF000000"/>
        <rFont val="Aptos Narrow"/>
        <family val="2"/>
        <scheme val="minor"/>
      </rPr>
      <t>g) Asset maintenance responsibility</t>
    </r>
    <r>
      <rPr>
        <sz val="11"/>
        <color rgb="FF000000"/>
        <rFont val="Aptos Narrow"/>
        <family val="2"/>
        <scheme val="minor"/>
      </rPr>
      <t xml:space="preserve"> (PICT, Pacific regional agency, private sector, non-Pacific technical agency)
</t>
    </r>
    <r>
      <rPr>
        <b/>
        <sz val="11"/>
        <color rgb="FF000000"/>
        <rFont val="Aptos Narrow"/>
        <family val="2"/>
        <scheme val="minor"/>
      </rPr>
      <t>h) Functioning</t>
    </r>
    <r>
      <rPr>
        <sz val="11"/>
        <color rgb="FF000000"/>
        <rFont val="Aptos Narrow"/>
        <family val="2"/>
        <scheme val="minor"/>
      </rPr>
      <t xml:space="preserve"> (Yes/No)
</t>
    </r>
    <r>
      <rPr>
        <b/>
        <sz val="11"/>
        <color rgb="FF000000"/>
        <rFont val="Aptos Narrow"/>
        <family val="2"/>
        <scheme val="minor"/>
      </rPr>
      <t>i) Support type</t>
    </r>
    <r>
      <rPr>
        <sz val="11"/>
        <color rgb="FF000000"/>
        <rFont val="Aptos Narrow"/>
        <family val="2"/>
        <scheme val="minor"/>
      </rPr>
      <t xml:space="preserve"> (financial, technical support)</t>
    </r>
  </si>
  <si>
    <r>
      <t>Executing agency annual progress report; Pacific NMHS Reporting; PMU monitoring activities/reports</t>
    </r>
    <r>
      <rPr>
        <b/>
        <sz val="11"/>
        <rFont val="Aptos Narrow"/>
        <family val="2"/>
        <scheme val="minor"/>
      </rPr>
      <t xml:space="preserve">
</t>
    </r>
    <r>
      <rPr>
        <sz val="11"/>
        <color rgb="FFFF0000"/>
        <rFont val="Aptos Narrow"/>
        <family val="2"/>
        <scheme val="minor"/>
      </rPr>
      <t xml:space="preserve">
</t>
    </r>
  </si>
  <si>
    <t>Asset management information system</t>
  </si>
  <si>
    <r>
      <t xml:space="preserve">Review executing agencies annual progress reports/Pacific NMHS reports to record/log into the asset register for WRP the total number of functioning platforms, systems, portals or models that WRP has installed  and upgraded against its targets. To be reported annually and cumulatively over the life of WRP. e.g. </t>
    </r>
    <r>
      <rPr>
        <i/>
        <sz val="11"/>
        <color theme="1"/>
        <rFont val="Aptos Narrow"/>
        <family val="2"/>
        <scheme val="minor"/>
      </rPr>
      <t xml:space="preserve">"10 in Y3 (cumulative total: 30)".
</t>
    </r>
    <r>
      <rPr>
        <sz val="11"/>
        <color theme="1"/>
        <rFont val="Aptos Narrow"/>
        <family val="2"/>
        <scheme val="minor"/>
      </rPr>
      <t xml:space="preserve">
Data to be randomly verified during monitoring visits from WRP PMU.
</t>
    </r>
    <r>
      <rPr>
        <sz val="11"/>
        <color rgb="FFFF0000"/>
        <rFont val="Aptos Narrow"/>
        <family val="2"/>
        <scheme val="minor"/>
      </rPr>
      <t xml:space="preserve">
</t>
    </r>
    <r>
      <rPr>
        <sz val="11"/>
        <rFont val="Aptos Narrow"/>
        <family val="2"/>
        <scheme val="minor"/>
      </rPr>
      <t>Annually PMU to monitor with asset owner if still functioning.</t>
    </r>
  </si>
  <si>
    <t>Monitoring visits and follow up discussions</t>
  </si>
  <si>
    <t>Aligned with original - forecasting systems, internet access systems
SPREP RF RO1.3.3 - communication systems
EW4ALL O1.1.1 (risk information systems)
CREWS - risk data tools</t>
  </si>
  <si>
    <t>MERLA Officer to look at alignment with EW4ALL and CREWS reporting and data flows
To incorporate within standard trip report template.</t>
  </si>
  <si>
    <t>PICs drawing on regional centres guidance products to strengthen ability to forecast severe weather events and issue timely warnings</t>
  </si>
  <si>
    <r>
      <rPr>
        <b/>
        <sz val="11"/>
        <color theme="1"/>
        <rFont val="Aptos Narrow"/>
        <family val="2"/>
        <scheme val="minor"/>
      </rPr>
      <t>a) Hazard type</t>
    </r>
    <r>
      <rPr>
        <sz val="11"/>
        <color theme="1"/>
        <rFont val="Aptos Narrow"/>
        <family val="2"/>
        <scheme val="minor"/>
      </rPr>
      <t xml:space="preserve"> (atmospheric, hydrological, oceanographic, geological, N/A)
</t>
    </r>
    <r>
      <rPr>
        <b/>
        <sz val="11"/>
        <color theme="1"/>
        <rFont val="Aptos Narrow"/>
        <family val="2"/>
        <scheme val="minor"/>
      </rPr>
      <t>b) Product type</t>
    </r>
    <r>
      <rPr>
        <sz val="11"/>
        <color theme="1"/>
        <rFont val="Aptos Narrow"/>
        <family val="2"/>
        <scheme val="minor"/>
      </rPr>
      <t xml:space="preserve"> (???)</t>
    </r>
  </si>
  <si>
    <t>EW4ALL - existing data source - but does it cover all PICTs?</t>
  </si>
  <si>
    <t>https://earlywarningsforall.org/site/early-warnings-all/dashboards/early-warnings-all-dashboard</t>
  </si>
  <si>
    <t>EW4ALL - direct</t>
  </si>
  <si>
    <t xml:space="preserve">To discuss with EW4ALL. This is an EW4ALL indicator….where do they get the information??
Need further investigation to understand products and how best to collect this information. Is RSMC already collecting? </t>
  </si>
  <si>
    <t>Education and awareness programmes delivered to communities and end users to create understanding of forecasts and warnings</t>
  </si>
  <si>
    <t>country/territory, individual</t>
  </si>
  <si>
    <r>
      <rPr>
        <b/>
        <sz val="11"/>
        <rFont val="Aptos Narrow"/>
        <family val="2"/>
        <scheme val="minor"/>
      </rPr>
      <t>a) Member Country/Territory</t>
    </r>
    <r>
      <rPr>
        <sz val="11"/>
        <rFont val="Aptos Narrow"/>
        <family val="2"/>
        <scheme val="minor"/>
      </rPr>
      <t xml:space="preserve"> (including 'regional' classification') 
</t>
    </r>
    <r>
      <rPr>
        <b/>
        <sz val="11"/>
        <rFont val="Aptos Narrow"/>
        <family val="2"/>
        <scheme val="minor"/>
      </rPr>
      <t>b) Format</t>
    </r>
    <r>
      <rPr>
        <sz val="11"/>
        <rFont val="Aptos Narrow"/>
        <family val="2"/>
        <scheme val="minor"/>
      </rPr>
      <t xml:space="preserve"> (Online/inperson/hybrid);
</t>
    </r>
    <r>
      <rPr>
        <b/>
        <sz val="11"/>
        <rFont val="Aptos Narrow"/>
        <family val="2"/>
        <scheme val="minor"/>
      </rPr>
      <t>c) End user group</t>
    </r>
    <r>
      <rPr>
        <sz val="11"/>
        <rFont val="Aptos Narrow"/>
        <family val="2"/>
        <scheme val="minor"/>
      </rPr>
      <t xml:space="preserve"> (community leaders, women's and girls collectives, youth groups, OPDs) 
</t>
    </r>
    <r>
      <rPr>
        <b/>
        <sz val="11"/>
        <rFont val="Aptos Narrow"/>
        <family val="2"/>
        <scheme val="minor"/>
      </rPr>
      <t xml:space="preserve">d) Remoteness </t>
    </r>
    <r>
      <rPr>
        <sz val="11"/>
        <rFont val="Aptos Narrow"/>
        <family val="2"/>
        <scheme val="minor"/>
      </rPr>
      <t xml:space="preserve">(urban, rural) 
</t>
    </r>
    <r>
      <rPr>
        <b/>
        <sz val="11"/>
        <rFont val="Aptos Narrow"/>
        <family val="2"/>
        <scheme val="minor"/>
      </rPr>
      <t>e) Theme/topic</t>
    </r>
    <r>
      <rPr>
        <sz val="11"/>
        <rFont val="Aptos Narrow"/>
        <family val="2"/>
        <scheme val="minor"/>
      </rPr>
      <t xml:space="preserve"> (Hydromet systems, early warning messaging, multi-hazards, best practices, cross-cutting)
</t>
    </r>
    <r>
      <rPr>
        <b/>
        <sz val="11"/>
        <rFont val="Aptos Narrow"/>
        <family val="2"/>
        <scheme val="minor"/>
      </rPr>
      <t>f) Support type</t>
    </r>
    <r>
      <rPr>
        <sz val="11"/>
        <rFont val="Aptos Narrow"/>
        <family val="2"/>
        <scheme val="minor"/>
      </rPr>
      <t xml:space="preserve"> (full delivery, paid participants to attend, technical support provided)</t>
    </r>
  </si>
  <si>
    <t>Executing agency six-monthly progress report; Pacific NMHS reporting</t>
  </si>
  <si>
    <t xml:space="preserve">Review executing agencies six-monthly progress reports and Pacific NMHS reporting/ use online exportable data and synthesise the total number of  community and end user education/awareness programmes delivered. Ensure executing agencies capture data in line with disaggregation.  To be reported annually and cumulatively over the life of WRP. e.g. "5 in Y2 (cumulative total: 8)". 
Capture data in training database.
Support Type - with support from WRP is defined as: 1) WRP fully/partially funding and delivering/co-delivering; 2) WRP funding participants to attend training sessions; 3) WRP contributing technical support to deliver training sessions </t>
  </si>
  <si>
    <t>WRP PMU to sight programme materials developed by executing agency.</t>
  </si>
  <si>
    <t>PIMS PKO4 Strengthened NHMSs capacity to implement MultiHazard Early Warning Systems (MHEWS) for tropical cyclones, coastal inundation and tsunamis (4 Disseminating timeing and and authoritative warnings) PKO 8 Integrated observing and communication systems   (5 Capacity development for observing and communications systems. )
Linked to EW4ALL E4 - # of countries launching media campaigns and/or public service announcements aiming to increase disaster consciousness and understanding of early warnings in the general population</t>
  </si>
  <si>
    <t>To be led by the Training and Capacity Development Adviser, with inputs from the GEDSI Adviser and Comms Officer 
Thematic/topics to be reviewed and updated as community awareness programmes are designed</t>
  </si>
  <si>
    <t>The reach of education/awareness for understanding of forecasts and warnings</t>
  </si>
  <si>
    <r>
      <rPr>
        <b/>
        <sz val="11"/>
        <rFont val="Aptos Narrow"/>
        <family val="2"/>
        <scheme val="minor"/>
      </rPr>
      <t>a) Trainee Country/Territory</t>
    </r>
    <r>
      <rPr>
        <sz val="11"/>
        <rFont val="Aptos Narrow"/>
        <family val="2"/>
        <scheme val="minor"/>
      </rPr>
      <t xml:space="preserve"> (including 'regional')
</t>
    </r>
    <r>
      <rPr>
        <b/>
        <sz val="11"/>
        <rFont val="Aptos Narrow"/>
        <family val="2"/>
        <scheme val="minor"/>
      </rPr>
      <t>b) Gender</t>
    </r>
    <r>
      <rPr>
        <sz val="11"/>
        <rFont val="Aptos Narrow"/>
        <family val="2"/>
        <scheme val="minor"/>
      </rPr>
      <t xml:space="preserve"> (male, female, gender diverse)
</t>
    </r>
    <r>
      <rPr>
        <b/>
        <sz val="11"/>
        <rFont val="Aptos Narrow"/>
        <family val="2"/>
        <scheme val="minor"/>
      </rPr>
      <t>c) Age</t>
    </r>
    <r>
      <rPr>
        <sz val="11"/>
        <rFont val="Aptos Narrow"/>
        <family val="2"/>
        <scheme val="minor"/>
      </rPr>
      <t xml:space="preserve"> (0-18 (child), 19-24 (post-secondary/tertiary), 25-30 (older youth),31-59 (adult), 60+ (older persons))
</t>
    </r>
    <r>
      <rPr>
        <b/>
        <sz val="11"/>
        <rFont val="Aptos Narrow"/>
        <family val="2"/>
        <scheme val="minor"/>
      </rPr>
      <t xml:space="preserve">d) Disability </t>
    </r>
    <r>
      <rPr>
        <sz val="11"/>
        <rFont val="Aptos Narrow"/>
        <family val="2"/>
        <scheme val="minor"/>
      </rPr>
      <t xml:space="preserve">(Washington Group disability classifications)
</t>
    </r>
    <r>
      <rPr>
        <b/>
        <sz val="11"/>
        <rFont val="Aptos Narrow"/>
        <family val="2"/>
        <scheme val="minor"/>
      </rPr>
      <t>e) Format</t>
    </r>
    <r>
      <rPr>
        <sz val="11"/>
        <rFont val="Aptos Narrow"/>
        <family val="2"/>
        <scheme val="minor"/>
      </rPr>
      <t xml:space="preserve"> (Online/inperson/hybrid);
</t>
    </r>
    <r>
      <rPr>
        <b/>
        <sz val="11"/>
        <rFont val="Aptos Narrow"/>
        <family val="2"/>
        <scheme val="minor"/>
      </rPr>
      <t>f) End user group</t>
    </r>
    <r>
      <rPr>
        <sz val="11"/>
        <rFont val="Aptos Narrow"/>
        <family val="2"/>
        <scheme val="minor"/>
      </rPr>
      <t xml:space="preserve"> (community leaders, women's and girls collectives, youth groups, OPDs)
</t>
    </r>
    <r>
      <rPr>
        <b/>
        <sz val="11"/>
        <rFont val="Aptos Narrow"/>
        <family val="2"/>
        <scheme val="minor"/>
      </rPr>
      <t xml:space="preserve">g) Remoteness </t>
    </r>
    <r>
      <rPr>
        <sz val="11"/>
        <rFont val="Aptos Narrow"/>
        <family val="2"/>
        <scheme val="minor"/>
      </rPr>
      <t xml:space="preserve">(urban, rural) 
</t>
    </r>
    <r>
      <rPr>
        <b/>
        <sz val="11"/>
        <rFont val="Aptos Narrow"/>
        <family val="2"/>
        <scheme val="minor"/>
      </rPr>
      <t>h) Theme/topic</t>
    </r>
    <r>
      <rPr>
        <sz val="11"/>
        <rFont val="Aptos Narrow"/>
        <family val="2"/>
        <scheme val="minor"/>
      </rPr>
      <t xml:space="preserve"> (Hydromet systems, early warning messaging, multi-hazards, best practices, cross-cutting)
</t>
    </r>
  </si>
  <si>
    <t xml:space="preserve">Executing agency six-monthly progress report; Pacific NMHS reporting
</t>
  </si>
  <si>
    <r>
      <t>Review executing agencies six-monthly progress reports and Pacific NMHS reporting/ use online exportable data and synthesise the total number of community and end users participating in education/awareness programmes. Ensure executing agencies capture data in line with disaggregation.  To be reported annually and cumulatively over the life of WRP. e.g. "</t>
    </r>
    <r>
      <rPr>
        <i/>
        <sz val="11"/>
        <color theme="1"/>
        <rFont val="Aptos Narrow"/>
        <family val="2"/>
        <scheme val="minor"/>
      </rPr>
      <t>30 in Y2 (cumulative total: 90)</t>
    </r>
    <r>
      <rPr>
        <sz val="11"/>
        <color theme="1"/>
        <rFont val="Aptos Narrow"/>
        <family val="2"/>
        <scheme val="minor"/>
      </rPr>
      <t>". 
Capture data in training database.</t>
    </r>
  </si>
  <si>
    <t>Aligned with original
PIMS PKO4 Strengthened NHMSs capacity to implement MultiHazard Early Warning Systems (MHEWS) for tropical cyclones, coastal inundation and tsunamis (4 Disseminating timeing and and authoritative warnings) PKO 8 Integrated observing and communication systems   (5 Capacity development for observing and communications systems. )
WISER
MFAT ICFS Headline indicator - # receiving training or capability building</t>
  </si>
  <si>
    <t xml:space="preserve">To be led by the Training and Capacity Development Adviser, with inputs from the GEDSI Adviser and Comms Officer </t>
  </si>
  <si>
    <t>On the ground observations and feedback is being communicated up to MHEWs agencies (NMHS, NDMO, other) to inform development and implementation of early warning systems. Closing the feedback loop.</t>
  </si>
  <si>
    <r>
      <rPr>
        <b/>
        <sz val="11"/>
        <color rgb="FF000000"/>
        <rFont val="Aptos Narrow"/>
        <family val="2"/>
        <scheme val="minor"/>
      </rPr>
      <t>a) Country/Territory</t>
    </r>
    <r>
      <rPr>
        <sz val="11"/>
        <color rgb="FF000000"/>
        <rFont val="Aptos Narrow"/>
        <family val="2"/>
        <scheme val="minor"/>
      </rPr>
      <t xml:space="preserve"> (including 'regional')
</t>
    </r>
    <r>
      <rPr>
        <b/>
        <sz val="11"/>
        <color rgb="FF000000"/>
        <rFont val="Aptos Narrow"/>
        <family val="2"/>
        <scheme val="minor"/>
      </rPr>
      <t>b) Source type</t>
    </r>
    <r>
      <rPr>
        <sz val="11"/>
        <color rgb="FF000000"/>
        <rFont val="Aptos Narrow"/>
        <family val="2"/>
        <scheme val="minor"/>
      </rPr>
      <t xml:space="preserve"> (individual, community committee, community organisation, private sector organisation, other)
</t>
    </r>
    <r>
      <rPr>
        <b/>
        <sz val="11"/>
        <color rgb="FF000000"/>
        <rFont val="Aptos Narrow"/>
        <family val="2"/>
        <scheme val="minor"/>
      </rPr>
      <t xml:space="preserve">c) Recipient type </t>
    </r>
    <r>
      <rPr>
        <sz val="11"/>
        <color rgb="FF000000"/>
        <rFont val="Aptos Narrow"/>
        <family val="2"/>
        <scheme val="minor"/>
      </rPr>
      <t>(NMHS, NDMO, Other)</t>
    </r>
  </si>
  <si>
    <r>
      <t xml:space="preserve">Executing agency six-monthly progress report; Pacific NMHS reporting </t>
    </r>
    <r>
      <rPr>
        <sz val="11"/>
        <color rgb="FFFF0000"/>
        <rFont val="Aptos Narrow"/>
        <family val="2"/>
        <scheme val="minor"/>
      </rPr>
      <t>Should this be surveyed? Or is there another way???</t>
    </r>
  </si>
  <si>
    <t>Review the executing agencies annual progress reports and Pacific NMHS reporting/ use online exportable data and synthesise the total number of communities or organisations that are communiciating weather observations and feedback to MHEWs agencies. Note how the data will be disaggregated.</t>
  </si>
  <si>
    <t xml:space="preserve">Linked to EW4ALL IO 3.3 - number of countries with a warning feedback mechanism
</t>
  </si>
  <si>
    <t>Need to discuss with MHEWS TWG. Need to better understand how feedback from communities on warnings and forecasts is currently being given (feedback) and how NMHS would like to/plan to receive this in the future. Baseline survey?</t>
  </si>
  <si>
    <t>That PICTs have established roles and responsibilities and review processes in place to turn hazard inputs into risk knowledge products.</t>
  </si>
  <si>
    <r>
      <rPr>
        <b/>
        <sz val="11"/>
        <color rgb="FF4EA72E"/>
        <rFont val="Aptos Narrow"/>
        <family val="2"/>
        <scheme val="minor"/>
      </rPr>
      <t>a) Formality</t>
    </r>
    <r>
      <rPr>
        <sz val="11"/>
        <color rgb="FF4EA72E"/>
        <rFont val="Aptos Narrow"/>
        <family val="2"/>
        <scheme val="minor"/>
      </rPr>
      <t xml:space="preserve"> (in regulations, not in regulations)
</t>
    </r>
    <r>
      <rPr>
        <b/>
        <sz val="11"/>
        <color rgb="FF4EA72E"/>
        <rFont val="Aptos Narrow"/>
        <family val="2"/>
        <scheme val="minor"/>
      </rPr>
      <t xml:space="preserve">b) GEDSI </t>
    </r>
    <r>
      <rPr>
        <sz val="11"/>
        <color rgb="FF4EA72E"/>
        <rFont val="Aptos Narrow"/>
        <family val="2"/>
        <scheme val="minor"/>
      </rPr>
      <t>(GEDSI-response; not GEDSI-responsive)</t>
    </r>
  </si>
  <si>
    <t>Pacific NMHS Annual Survey</t>
  </si>
  <si>
    <t>During the SC Meeting in May of each year undertake a Pacific NMHS Annual Survey that seeks responses from all participating NMHS.</t>
  </si>
  <si>
    <t>PIMS PKO4(1)
SPREP RF, RO1.3.1
Linked to EW4ALL O1.2.1 (risk information platforms)</t>
  </si>
  <si>
    <t>At this level, is annual collection of data needed? It might be to capture any changes; or once a PICT has reviewed roles do we need to check again? Response: As this is a KRA 6 indicator, await finalisation of activities</t>
  </si>
  <si>
    <t>That PICTs have established roles and responsibilities and review processes in place to turn hazard inputs into preparedness and response plans/procedures.</t>
  </si>
  <si>
    <t>PIMS PKO4(2)
Linked to 2050 strategy indicator - countries with legislative or regulatory provisions made for management risk</t>
  </si>
  <si>
    <t>Is it possible to combine A29, 30, 31 indicators? Response: As this is a KRA 6 indicator, await finalisation of activities</t>
  </si>
  <si>
    <t>That PICTs have established roles and responsibilities and review processes in place for national warning dissemination</t>
  </si>
  <si>
    <t>Inter-operability and understanding between alerting authorities and warning dissemination agencies for timely reponses</t>
  </si>
  <si>
    <r>
      <rPr>
        <b/>
        <sz val="11"/>
        <color rgb="FF4EA72E"/>
        <rFont val="Aptos Narrow"/>
        <family val="2"/>
        <scheme val="minor"/>
      </rPr>
      <t xml:space="preserve">a) Agency type </t>
    </r>
    <r>
      <rPr>
        <sz val="11"/>
        <color rgb="FF4EA72E"/>
        <rFont val="Aptos Narrow"/>
        <family val="2"/>
        <scheme val="minor"/>
      </rPr>
      <t>(government, private sector, community)</t>
    </r>
  </si>
  <si>
    <t>PIMS PKO 1(5)
ClimSA output 3 - agreements</t>
  </si>
  <si>
    <t>Inter-operability and efficient coordination mechanisms available for early warnings</t>
  </si>
  <si>
    <r>
      <rPr>
        <b/>
        <sz val="11"/>
        <color rgb="FF4EA72E"/>
        <rFont val="Aptos Narrow"/>
        <family val="2"/>
        <scheme val="minor"/>
      </rPr>
      <t xml:space="preserve">a) Type of action </t>
    </r>
    <r>
      <rPr>
        <sz val="11"/>
        <color rgb="FF4EA72E"/>
        <rFont val="Aptos Narrow"/>
        <family val="2"/>
        <scheme val="minor"/>
      </rPr>
      <t>(established, strengthened)</t>
    </r>
  </si>
  <si>
    <t>Aligned with original
EW4ALL IO4.5
CREWS
WISER</t>
  </si>
  <si>
    <t>IO</t>
  </si>
  <si>
    <t>That WRP is a partnership-based programme, and that SPREP is actively partnering with a variety of organisations (at all levels) and investors to enable collaboration, inclusiveness, and value maximisation of its time and resources.</t>
  </si>
  <si>
    <r>
      <rPr>
        <b/>
        <sz val="11"/>
        <color rgb="FF000000"/>
        <rFont val="Aptos Narrow"/>
        <family val="2"/>
        <scheme val="minor"/>
      </rPr>
      <t xml:space="preserve">a) Partnership type </t>
    </r>
    <r>
      <rPr>
        <sz val="11"/>
        <color rgb="FF000000"/>
        <rFont val="Aptos Narrow"/>
        <family val="2"/>
        <scheme val="minor"/>
      </rPr>
      <t xml:space="preserve">(funding/investment, implementation/execution, collaboration, twinning) 
</t>
    </r>
    <r>
      <rPr>
        <b/>
        <sz val="11"/>
        <color rgb="FF000000"/>
        <rFont val="Aptos Narrow"/>
        <family val="2"/>
        <scheme val="minor"/>
      </rPr>
      <t>b) Agency type</t>
    </r>
    <r>
      <rPr>
        <sz val="11"/>
        <color rgb="FF000000"/>
        <rFont val="Aptos Narrow"/>
        <family val="2"/>
        <scheme val="minor"/>
      </rPr>
      <t xml:space="preserve"> (donor, multi-lateral, national agency, NGO/CSO, private sector, academic)
</t>
    </r>
    <r>
      <rPr>
        <b/>
        <sz val="11"/>
        <color rgb="FF000000"/>
        <rFont val="Aptos Narrow"/>
        <family val="2"/>
        <scheme val="minor"/>
      </rPr>
      <t xml:space="preserve">c) Pacific-based </t>
    </r>
    <r>
      <rPr>
        <sz val="11"/>
        <color rgb="FF000000"/>
        <rFont val="Aptos Narrow"/>
        <family val="2"/>
        <scheme val="minor"/>
      </rPr>
      <t xml:space="preserve">(yes/no)
</t>
    </r>
    <r>
      <rPr>
        <b/>
        <sz val="11"/>
        <color rgb="FF000000"/>
        <rFont val="Aptos Narrow"/>
        <family val="2"/>
        <scheme val="minor"/>
      </rPr>
      <t xml:space="preserve">d) Status </t>
    </r>
    <r>
      <rPr>
        <sz val="11"/>
        <color rgb="FF000000"/>
        <rFont val="Aptos Narrow"/>
        <family val="2"/>
        <scheme val="minor"/>
      </rPr>
      <t xml:space="preserve">(forming, current, expired)
</t>
    </r>
    <r>
      <rPr>
        <b/>
        <sz val="11"/>
        <color rgb="FF000000"/>
        <rFont val="Aptos Narrow"/>
        <family val="2"/>
        <scheme val="minor"/>
      </rPr>
      <t>e) Level</t>
    </r>
    <r>
      <rPr>
        <sz val="11"/>
        <color rgb="FF000000"/>
        <rFont val="Aptos Narrow"/>
        <family val="2"/>
        <scheme val="minor"/>
      </rPr>
      <t xml:space="preserve"> (primary/secondary)</t>
    </r>
  </si>
  <si>
    <t>WRP and EA agreements/contracts, MOUs, collaborations with informal agreement, twinning arrangements</t>
  </si>
  <si>
    <t xml:space="preserve">WRP to store and register all investor funding agreements, MOUs and Partnership Agreements, agreed collaborations held between SPREP and the partner organisation, including a marker to show which agreements/collaborations are active (primary partnerships).
Executing Agencies to include in progress reports any additional WRP partnership agreements and agreed collaborations that they then hold under WRP (secondary partnerships) and periods for validity. If partnerships expire prematurely, this should also be reported. 
WRP PMU to collate and count the number of current partners. To be reported annually only. Note: if more than one agreement with the same partner is signed, only one partnership is counted)
Note: partners also include those agreed collaborations where no formal agreement/investment is documented. </t>
  </si>
  <si>
    <t>PMU to either hold a copy or sight signed agreements and agreed collaborations. If only sighting, there should be  a written record to this effect.</t>
  </si>
  <si>
    <t xml:space="preserve">PIMS PKO 10 Support to NHMSs is coordinated (1 Donor interaction with NHMSs and regional agencies. ), PKO11 PMC is an efficient and effective body (1 Strategic partnerships and PMC participation)
SPREP RF RO1.3.4 - increased number of Met projects within a range of partners
WISER
</t>
  </si>
  <si>
    <t>Administration Officer</t>
  </si>
  <si>
    <t xml:space="preserve">Discuss data collection, storage, logging with Honsol. Have in place WRP Grants Funding; and SPREP procurement log - Honsol and Sela to share a copy.
Ofa agreed that a partnerships log needs to be created. MERLA Officer to work with Admin Officer to develop Partnership Log. Spoke with Pomate on 3 March - she is developing the Partnerships Log template
</t>
  </si>
  <si>
    <t>Through reflective conversations and talanoa the 'health' of partnerships within and across WRP will be monitored to identify opportunities and areas for improvement.</t>
  </si>
  <si>
    <t>country/territory, region</t>
  </si>
  <si>
    <r>
      <rPr>
        <b/>
        <sz val="11"/>
        <color theme="1"/>
        <rFont val="Aptos Narrow"/>
        <family val="2"/>
        <scheme val="minor"/>
      </rPr>
      <t xml:space="preserve">a) SC member type </t>
    </r>
    <r>
      <rPr>
        <sz val="11"/>
        <color theme="1"/>
        <rFont val="Aptos Narrow"/>
        <family val="2"/>
        <scheme val="minor"/>
      </rPr>
      <t>(PICT, other executing agencies, investors, other)</t>
    </r>
  </si>
  <si>
    <t>Programme Performance and Partnership Health Rubric</t>
  </si>
  <si>
    <t>Partnership Healthcheck in MERL Log</t>
  </si>
  <si>
    <t>Collection of anonymous rubric assessment ratings at May SC Meeting and average the results of the partnership health rubric overall, and disaggregated.
Pilot the partnership health check with WRP and if appropriate possibly elevate the partnership healthcheck to the PMC - which covers other programs in addition to WRP.</t>
  </si>
  <si>
    <t>PMU responsible for facilitating data collection, and should maintain records.</t>
  </si>
  <si>
    <t>DFAT noted importance of health check.</t>
  </si>
  <si>
    <t>See Programme Performance and Partnership Health Rubric template drafted in MERL Folder - Templates. Discuss with MERLAO, 'Ofa and Sal for finalising this line and execution. Kat/Nicole to send Ofa the rubric and Ofa to identify time in the SC agenda for Reflections, Partnership HealthCheck result reflections and Investor Survey result reflection. 
Question as to whether this should be led by the PMC for all programmes not just WRP (with WRP using this data) - Agreed to pilot with WRP in the beginning and discuss elevating to PMC</t>
  </si>
  <si>
    <t>The sector is currently under-resourced, the indicator looks to monitor the growth rate and profile of resources across the sector. Allows for trend analysis over time, and supports monitoring of sustainability of capacity building and supplementation activities under WRP.</t>
  </si>
  <si>
    <r>
      <rPr>
        <b/>
        <sz val="11"/>
        <rFont val="Aptos Narrow"/>
        <family val="2"/>
        <scheme val="minor"/>
      </rPr>
      <t xml:space="preserve">a) Member Country/Territory </t>
    </r>
    <r>
      <rPr>
        <sz val="11"/>
        <rFont val="Aptos Narrow"/>
        <family val="2"/>
        <scheme val="minor"/>
      </rPr>
      <t xml:space="preserve">(including 'regional' category) 
</t>
    </r>
    <r>
      <rPr>
        <b/>
        <sz val="11"/>
        <rFont val="Aptos Narrow"/>
        <family val="2"/>
        <scheme val="minor"/>
      </rPr>
      <t>b) Gender</t>
    </r>
    <r>
      <rPr>
        <sz val="11"/>
        <rFont val="Aptos Narrow"/>
        <family val="2"/>
        <scheme val="minor"/>
      </rPr>
      <t xml:space="preserve"> (male, female, gender diverse)
</t>
    </r>
    <r>
      <rPr>
        <b/>
        <sz val="11"/>
        <rFont val="Aptos Narrow"/>
        <family val="2"/>
        <scheme val="minor"/>
      </rPr>
      <t>c) Age</t>
    </r>
    <r>
      <rPr>
        <sz val="11"/>
        <rFont val="Aptos Narrow"/>
        <family val="2"/>
        <scheme val="minor"/>
      </rPr>
      <t xml:space="preserve"> (0-18 (child), 19-24 (post-secondary/tertiary), 25-30 (older youth),31-59 (adult), 60+ (older persons))
</t>
    </r>
    <r>
      <rPr>
        <b/>
        <sz val="11"/>
        <rFont val="Aptos Narrow"/>
        <family val="2"/>
        <scheme val="minor"/>
      </rPr>
      <t>d) Disability</t>
    </r>
    <r>
      <rPr>
        <sz val="11"/>
        <rFont val="Aptos Narrow"/>
        <family val="2"/>
        <scheme val="minor"/>
      </rPr>
      <t xml:space="preserve"> (Washington Group disability classifications)
</t>
    </r>
    <r>
      <rPr>
        <b/>
        <sz val="11"/>
        <rFont val="Aptos Narrow"/>
        <family val="2"/>
        <scheme val="minor"/>
      </rPr>
      <t>e) Role classification</t>
    </r>
    <r>
      <rPr>
        <sz val="11"/>
        <rFont val="Aptos Narrow"/>
        <family val="2"/>
        <scheme val="minor"/>
      </rPr>
      <t xml:space="preserve"> (Administration and management; Asset management; Aviation forecasting; Climate Services; Communication and computing; Environmental monitoring; Equipment maintenance and repair; GEDSI; General forecasting; Hydrological services; Marine and ocean services; Monitoring, Evaluation, Research and Learning; Observations; Training; Tropical Cyclone Forecasting)
</t>
    </r>
    <r>
      <rPr>
        <b/>
        <sz val="11"/>
        <rFont val="Aptos Narrow"/>
        <family val="2"/>
        <scheme val="minor"/>
      </rPr>
      <t>f) Agency type</t>
    </r>
    <r>
      <rPr>
        <sz val="11"/>
        <rFont val="Aptos Narrow"/>
        <family val="2"/>
        <scheme val="minor"/>
      </rPr>
      <t xml:space="preserve"> (donor, multi-lateral, national agency, NGO/CSO, private sector, academic)</t>
    </r>
  </si>
  <si>
    <t>Pacific NMHS Reporting; Biennial Sector Survey</t>
  </si>
  <si>
    <t>Training Register (evolves into a multi-year Pacific Hydrometeorological organisation capacity (staff and capability) dataset for the whole sector (beyond WRP) owned by the PIETR panel)</t>
  </si>
  <si>
    <r>
      <t xml:space="preserve">Collate all available data from Pacific NMHS Country Reports to PMC and Biennial Sector Survey and count numbers across disaggregated data types. Encourage Pacific NMHS to include additional data, than what is currently reported. Consider strengthening relationships/communication and data sharing with those countries/agencies currently not reporting to PMC. 
</t>
    </r>
    <r>
      <rPr>
        <i/>
        <sz val="11"/>
        <rFont val="Aptos Narrow"/>
        <family val="2"/>
        <scheme val="minor"/>
      </rPr>
      <t>Regional</t>
    </r>
    <r>
      <rPr>
        <sz val="11"/>
        <rFont val="Aptos Narrow"/>
        <family val="2"/>
        <scheme val="minor"/>
      </rPr>
      <t xml:space="preserve"> category has been definted - see definitions tab </t>
    </r>
  </si>
  <si>
    <t xml:space="preserve">PMU to sight biennial NMHS Country Reports to the PMC, and responsible for developing and delivering Biennial Sector Survey, and should maintain records. </t>
  </si>
  <si>
    <t>Biennally</t>
  </si>
  <si>
    <t>PIMS PKO (9) NMHSs institutional strengthening and capacity development
Alignment with role classification used in the RTC Feasibility Study</t>
  </si>
  <si>
    <t>Baseline Survey. Note: Need to expand on data currently collected by Pacific NMHS in their country reports to PMC. What about those countries who don't report to the PMC? Need to establish regular communication/relationship and data sharing. Need to capture year-on-year data to begin analysing trends over time (see research).
Regional category to be defined</t>
  </si>
  <si>
    <t>That WRP can sustainably self-fund activities into the future</t>
  </si>
  <si>
    <t xml:space="preserve">The total return on investment amount each year (invested amount divided by the returned amount). </t>
  </si>
  <si>
    <t>To discuss with Honsol.</t>
  </si>
  <si>
    <t>To measure investor confidence (increasing or remaining constant) in WRP as a Pacific-led and owned regional hydrometeorological investment programming mechanism</t>
  </si>
  <si>
    <t>Annual Survey of investor confidence</t>
  </si>
  <si>
    <t>During the in person SC Meeting (April/ May) every year undertake a survey of investor confidence as part of the health check with investors - discuss with investors whether they prefer to undertake the survey every year or every second year.</t>
  </si>
  <si>
    <t xml:space="preserve">PIMS 10(1,2) Support to NHMSs is coordinated  (1. Donor interaction with NHMSs and regional agencies. 2. Technical support agencies’ interaction with NHMSs and regional agencies. )
</t>
  </si>
  <si>
    <t>That WRP has sufficient diversity in investors to deliver against its priorities and be resilience to changes in the investment environment. To also track if there is growing investment in higher level modalities (e.g. pooled funding) over time.</t>
  </si>
  <si>
    <r>
      <rPr>
        <b/>
        <sz val="11"/>
        <color theme="1"/>
        <rFont val="Aptos Narrow"/>
        <family val="2"/>
        <scheme val="minor"/>
      </rPr>
      <t>a) Investment modality</t>
    </r>
    <r>
      <rPr>
        <b/>
        <sz val="11"/>
        <rFont val="Aptos Narrow"/>
        <family val="2"/>
        <scheme val="minor"/>
      </rPr>
      <t xml:space="preserve"> </t>
    </r>
  </si>
  <si>
    <t>Pooled funding financial records, WRP finance records and reports, technical support reports</t>
  </si>
  <si>
    <t>Data is collected and stored as part of indicator B1. 
Measure active investors through 1) pooled funding (funding coming into SPREP and untagged to an activity), 2) activity-specific funding (funding coming into SPREP and tagged for WRP activity), 3) indirectly funded technical support (funding not coming to SPREP but supporting WRP)</t>
  </si>
  <si>
    <t>PMU responsible for facilitating data collection and analysis, and should maintain records.</t>
  </si>
  <si>
    <t>To see an increase in capacity and capability training being delivered by Pacific peoples and organisations, in the Pacific, strengthening the Pacific hydrometeorological sector.</t>
  </si>
  <si>
    <r>
      <rPr>
        <b/>
        <sz val="11"/>
        <color theme="1"/>
        <rFont val="Aptos Narrow"/>
        <family val="2"/>
        <scheme val="minor"/>
      </rPr>
      <t xml:space="preserve">a) In Pacific </t>
    </r>
    <r>
      <rPr>
        <sz val="11"/>
        <color theme="1"/>
        <rFont val="Aptos Narrow"/>
        <family val="2"/>
        <scheme val="minor"/>
      </rPr>
      <t xml:space="preserve">(delivered/coordinated from a PICT (Melanesia, Polynesia, Micronesia), not delivered/coordinated from a PICT).
</t>
    </r>
    <r>
      <rPr>
        <b/>
        <sz val="11"/>
        <color theme="1"/>
        <rFont val="Aptos Narrow"/>
        <family val="2"/>
        <scheme val="minor"/>
      </rPr>
      <t>b) By Pacific</t>
    </r>
    <r>
      <rPr>
        <sz val="11"/>
        <color theme="1"/>
        <rFont val="Aptos Narrow"/>
        <family val="2"/>
        <scheme val="minor"/>
      </rPr>
      <t xml:space="preserve"> (Pacific executing agency (national, Regional), non-Pacific executing agency) 
</t>
    </r>
    <r>
      <rPr>
        <b/>
        <sz val="11"/>
        <color theme="1"/>
        <rFont val="Aptos Narrow"/>
        <family val="2"/>
        <scheme val="minor"/>
      </rPr>
      <t>c) Delivery format</t>
    </r>
    <r>
      <rPr>
        <sz val="11"/>
        <color theme="1"/>
        <rFont val="Aptos Narrow"/>
        <family val="2"/>
        <scheme val="minor"/>
      </rPr>
      <t xml:space="preserve"> (online, in-person, hybrid)
</t>
    </r>
    <r>
      <rPr>
        <b/>
        <sz val="11"/>
        <color theme="1"/>
        <rFont val="Aptos Narrow"/>
        <family val="2"/>
        <scheme val="minor"/>
      </rPr>
      <t>d) Training type</t>
    </r>
    <r>
      <rPr>
        <sz val="11"/>
        <color theme="1"/>
        <rFont val="Aptos Narrow"/>
        <family val="2"/>
        <scheme val="minor"/>
      </rPr>
      <t xml:space="preserve"> (informal, formal (professional), formal (technical), formal (leadership), formal (community))</t>
    </r>
  </si>
  <si>
    <t>WRP online MERL system (capturing interium WRP capacity and capability training database; executing agency six-monthly and annual progress report and Pacific NMHS report data) and Pacific Regional Training Centre (RTC)/ Pacific Regional Instrument Centre (RIC)</t>
  </si>
  <si>
    <t>Calculate all capacity and capability training that was delivered by Pacific peoples or by a Pacific-registered organisations either online or within a PICT. Include all training under WRP activities delivered by executing agencies and the Pacific RTC/RIC. In the disaggregation - PICTs include those member countries benefiting from WRP.
NOTE: A) filter out continuous learning under 'Training type' (only in relation to Indicator A17)</t>
  </si>
  <si>
    <t>WRP PMU may participate in or lead some training (including supporting delivery), receive photographs and training records</t>
  </si>
  <si>
    <t>Executing agencies &amp; Pacific RTC/RIC (data collection); WRP PMU (storage and analysis)</t>
  </si>
  <si>
    <t>Consider and ongoing discussion on long term role of RTC to collect training data in the sector</t>
  </si>
  <si>
    <t>That the training was accessible and appropriately pitched (acedemic/learning style) to its audience</t>
  </si>
  <si>
    <t xml:space="preserve">individual </t>
  </si>
  <si>
    <r>
      <rPr>
        <b/>
        <sz val="11"/>
        <rFont val="Aptos Narrow"/>
        <family val="2"/>
        <scheme val="minor"/>
      </rPr>
      <t xml:space="preserve">a) Training type </t>
    </r>
    <r>
      <rPr>
        <sz val="11"/>
        <rFont val="Aptos Narrow"/>
        <family val="2"/>
        <scheme val="minor"/>
      </rPr>
      <t xml:space="preserve">(informal, formal (professional), formal (technical), formal (leadership))
</t>
    </r>
    <r>
      <rPr>
        <b/>
        <sz val="11"/>
        <rFont val="Aptos Narrow"/>
        <family val="2"/>
        <scheme val="minor"/>
      </rPr>
      <t xml:space="preserve">b) Theme </t>
    </r>
    <r>
      <rPr>
        <sz val="11"/>
        <rFont val="Aptos Narrow"/>
        <family val="2"/>
        <scheme val="minor"/>
      </rPr>
      <t xml:space="preserve">(Governance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rFont val="Aptos Narrow"/>
        <family val="2"/>
        <scheme val="minor"/>
      </rPr>
      <t>c) Format</t>
    </r>
    <r>
      <rPr>
        <sz val="11"/>
        <rFont val="Aptos Narrow"/>
        <family val="2"/>
        <scheme val="minor"/>
      </rPr>
      <t xml:space="preserve"> (Online/inperson/hybrid)
</t>
    </r>
    <r>
      <rPr>
        <b/>
        <sz val="11"/>
        <rFont val="Aptos Narrow"/>
        <family val="2"/>
        <scheme val="minor"/>
      </rPr>
      <t>d) Accreditation</t>
    </r>
    <r>
      <rPr>
        <sz val="11"/>
        <rFont val="Aptos Narrow"/>
        <family val="2"/>
        <scheme val="minor"/>
      </rPr>
      <t xml:space="preserve"> (accredited/not)
e</t>
    </r>
    <r>
      <rPr>
        <b/>
        <sz val="11"/>
        <rFont val="Aptos Narrow"/>
        <family val="2"/>
        <scheme val="minor"/>
      </rPr>
      <t xml:space="preserve">) Recognition </t>
    </r>
    <r>
      <rPr>
        <sz val="11"/>
        <rFont val="Aptos Narrow"/>
        <family val="2"/>
        <scheme val="minor"/>
      </rPr>
      <t>(recognised by formal Pacific/national competency framework/not)
f</t>
    </r>
    <r>
      <rPr>
        <b/>
        <sz val="11"/>
        <rFont val="Aptos Narrow"/>
        <family val="2"/>
        <scheme val="minor"/>
      </rPr>
      <t xml:space="preserve">) Trainee Country/Territory </t>
    </r>
    <r>
      <rPr>
        <sz val="11"/>
        <rFont val="Aptos Narrow"/>
        <family val="2"/>
        <scheme val="minor"/>
      </rPr>
      <t>(including 'regional' classification)
g</t>
    </r>
    <r>
      <rPr>
        <b/>
        <sz val="11"/>
        <rFont val="Aptos Narrow"/>
        <family val="2"/>
        <scheme val="minor"/>
      </rPr>
      <t>) Gender</t>
    </r>
    <r>
      <rPr>
        <sz val="11"/>
        <rFont val="Aptos Narrow"/>
        <family val="2"/>
        <scheme val="minor"/>
      </rPr>
      <t xml:space="preserve"> (male, female, gender diverse)
h</t>
    </r>
    <r>
      <rPr>
        <b/>
        <sz val="11"/>
        <rFont val="Aptos Narrow"/>
        <family val="2"/>
        <scheme val="minor"/>
      </rPr>
      <t>) Age</t>
    </r>
    <r>
      <rPr>
        <sz val="11"/>
        <rFont val="Aptos Narrow"/>
        <family val="2"/>
        <scheme val="minor"/>
      </rPr>
      <t xml:space="preserve"> (0-18 (child), 19-24 (post-secondary/tertiary), 25-30 (older youth),31-59 (adult), 60+ (older persons))
i</t>
    </r>
    <r>
      <rPr>
        <b/>
        <sz val="11"/>
        <rFont val="Aptos Narrow"/>
        <family val="2"/>
        <scheme val="minor"/>
      </rPr>
      <t xml:space="preserve">) Disability </t>
    </r>
    <r>
      <rPr>
        <sz val="11"/>
        <rFont val="Aptos Narrow"/>
        <family val="2"/>
        <scheme val="minor"/>
      </rPr>
      <t>(Washington Group disability classifications)</t>
    </r>
  </si>
  <si>
    <t>Post-Training/Mentoring Evaluation  immediately following training (template to be developed)</t>
  </si>
  <si>
    <t>Standardised post-training evaluation questions on:
- ease of enrolment and participation
 - accessibility types (eg. visual, auditory, physical, cognitive and speech)
- appropriateness of delivery to Pacific learning styles. 
- extent to which delivery supported their learning.
Key standardised questions/template to be utilised by all executing agencies/Pacific NMHS and Pacific RTC/RIC across at least 80% of training services delivered by WRP funding.
Data to be logged so that it can be aggregated for reporting purposes and analysis.
NOTE: A) filter out continuous learning under 'Training type' (only in relation to Indicator A17)</t>
  </si>
  <si>
    <t>WRP PMU and/or RTC to receive all summarised electronic survey data for verification (personal data can be removed), and should maintain training records.</t>
  </si>
  <si>
    <t>Individually after each training</t>
  </si>
  <si>
    <t>Note, Need to create awareness of Pacific learning methods and ensure measures in place for all implementing partners to intgerate in their training. Do we need to outline Pacific learning methods in the Operations Manual and develop a checklist against these methods for all training to incorporate? RESPONSE: This needs to be discussed with the Capacility Dev Officer and should be led by the expert panel. Part of roadmap / GEDSI / Sustainability.</t>
  </si>
  <si>
    <t>That participants report they have an increase in leadership, knowledge and skills as a result of completing capacity building training/mentoring programs.</t>
  </si>
  <si>
    <t>individual</t>
  </si>
  <si>
    <r>
      <rPr>
        <b/>
        <sz val="11"/>
        <color theme="1"/>
        <rFont val="Aptos Narrow"/>
        <family val="2"/>
        <scheme val="minor"/>
      </rPr>
      <t xml:space="preserve">a) Training type </t>
    </r>
    <r>
      <rPr>
        <sz val="11"/>
        <color theme="1"/>
        <rFont val="Aptos Narrow"/>
        <family val="2"/>
        <scheme val="minor"/>
      </rPr>
      <t xml:space="preserve">(informal, formal (professional), formal (technical), formal (leadership))
</t>
    </r>
    <r>
      <rPr>
        <b/>
        <sz val="11"/>
        <color theme="1"/>
        <rFont val="Aptos Narrow"/>
        <family val="2"/>
        <scheme val="minor"/>
      </rPr>
      <t xml:space="preserve">b) Theme </t>
    </r>
    <r>
      <rPr>
        <sz val="11"/>
        <color theme="1"/>
        <rFont val="Aptos Narrow"/>
        <family val="2"/>
        <scheme val="minor"/>
      </rPr>
      <t xml:space="preserve">(Governance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color theme="1"/>
        <rFont val="Aptos Narrow"/>
        <family val="2"/>
        <scheme val="minor"/>
      </rPr>
      <t>c) Format</t>
    </r>
    <r>
      <rPr>
        <sz val="11"/>
        <color theme="1"/>
        <rFont val="Aptos Narrow"/>
        <family val="2"/>
        <scheme val="minor"/>
      </rPr>
      <t xml:space="preserve"> (Online/inperson/hybrid)
</t>
    </r>
    <r>
      <rPr>
        <b/>
        <sz val="11"/>
        <color theme="1"/>
        <rFont val="Aptos Narrow"/>
        <family val="2"/>
        <scheme val="minor"/>
      </rPr>
      <t>d) Accreditation</t>
    </r>
    <r>
      <rPr>
        <sz val="11"/>
        <color theme="1"/>
        <rFont val="Aptos Narrow"/>
        <family val="2"/>
        <scheme val="minor"/>
      </rPr>
      <t xml:space="preserve"> (accredited/not)
e</t>
    </r>
    <r>
      <rPr>
        <b/>
        <sz val="11"/>
        <color theme="1"/>
        <rFont val="Aptos Narrow"/>
        <family val="2"/>
        <scheme val="minor"/>
      </rPr>
      <t xml:space="preserve">) Recognition </t>
    </r>
    <r>
      <rPr>
        <sz val="11"/>
        <color theme="1"/>
        <rFont val="Aptos Narrow"/>
        <family val="2"/>
        <scheme val="minor"/>
      </rPr>
      <t>(recognised by formal Pacific/national competency framework/not)
f</t>
    </r>
    <r>
      <rPr>
        <b/>
        <sz val="11"/>
        <color theme="1"/>
        <rFont val="Aptos Narrow"/>
        <family val="2"/>
        <scheme val="minor"/>
      </rPr>
      <t xml:space="preserve">) Trainee Country/Territory </t>
    </r>
    <r>
      <rPr>
        <sz val="11"/>
        <color theme="1"/>
        <rFont val="Aptos Narrow"/>
        <family val="2"/>
        <scheme val="minor"/>
      </rPr>
      <t>(including 'regional' classification)
g</t>
    </r>
    <r>
      <rPr>
        <b/>
        <sz val="11"/>
        <color theme="1"/>
        <rFont val="Aptos Narrow"/>
        <family val="2"/>
        <scheme val="minor"/>
      </rPr>
      <t>) Gender</t>
    </r>
    <r>
      <rPr>
        <sz val="11"/>
        <color theme="1"/>
        <rFont val="Aptos Narrow"/>
        <family val="2"/>
        <scheme val="minor"/>
      </rPr>
      <t xml:space="preserve"> (male, female, gender diverse)
h</t>
    </r>
    <r>
      <rPr>
        <b/>
        <sz val="11"/>
        <color theme="1"/>
        <rFont val="Aptos Narrow"/>
        <family val="2"/>
        <scheme val="minor"/>
      </rPr>
      <t>) Age</t>
    </r>
    <r>
      <rPr>
        <sz val="11"/>
        <color theme="1"/>
        <rFont val="Aptos Narrow"/>
        <family val="2"/>
        <scheme val="minor"/>
      </rPr>
      <t xml:space="preserve"> (0-18 (child), 19-24 (post-secondary/tertiary), 25-30 (older youth),31-59 (adult), 60+ (older persons))
i</t>
    </r>
    <r>
      <rPr>
        <b/>
        <sz val="11"/>
        <color theme="1"/>
        <rFont val="Aptos Narrow"/>
        <family val="2"/>
        <scheme val="minor"/>
      </rPr>
      <t xml:space="preserve">) Disability </t>
    </r>
    <r>
      <rPr>
        <sz val="11"/>
        <color theme="1"/>
        <rFont val="Aptos Narrow"/>
        <family val="2"/>
        <scheme val="minor"/>
      </rPr>
      <t>(Washington Group disability classifications)</t>
    </r>
  </si>
  <si>
    <t>Standardised post-training/mentoring evaluation self-assessment questions with participants ranking the extent to which the training/mentoring program increased their leadership, knowledge and skills 
NOTE: A) filter out continuous learning under 'Training type' (only in relation to Indicator A17)</t>
  </si>
  <si>
    <t>Individually after each training/mentoring program</t>
  </si>
  <si>
    <t>Standardised survey template to be developed</t>
  </si>
  <si>
    <t>That participants report an increased confidence in using the knowledge and skills gained as a result of completing capacity building training/mentoring programs</t>
  </si>
  <si>
    <r>
      <rPr>
        <b/>
        <sz val="11"/>
        <rFont val="Aptos Narrow"/>
        <family val="2"/>
        <scheme val="minor"/>
      </rPr>
      <t xml:space="preserve">a) Training type </t>
    </r>
    <r>
      <rPr>
        <sz val="11"/>
        <rFont val="Aptos Narrow"/>
        <family val="2"/>
        <scheme val="minor"/>
      </rPr>
      <t xml:space="preserve">(informal, formal (professional), formal (technical), formal (leadership))
</t>
    </r>
    <r>
      <rPr>
        <b/>
        <sz val="11"/>
        <rFont val="Aptos Narrow"/>
        <family val="2"/>
        <scheme val="minor"/>
      </rPr>
      <t xml:space="preserve">b) Theme </t>
    </r>
    <r>
      <rPr>
        <sz val="11"/>
        <rFont val="Aptos Narrow"/>
        <family val="2"/>
        <scheme val="minor"/>
      </rPr>
      <t xml:space="preserve">(Governance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rFont val="Aptos Narrow"/>
        <family val="2"/>
        <scheme val="minor"/>
      </rPr>
      <t>c) Format</t>
    </r>
    <r>
      <rPr>
        <sz val="11"/>
        <rFont val="Aptos Narrow"/>
        <family val="2"/>
        <scheme val="minor"/>
      </rPr>
      <t xml:space="preserve"> (Online/inperson/hybrid)
</t>
    </r>
    <r>
      <rPr>
        <b/>
        <sz val="11"/>
        <rFont val="Aptos Narrow"/>
        <family val="2"/>
        <scheme val="minor"/>
      </rPr>
      <t>d) Accreditation</t>
    </r>
    <r>
      <rPr>
        <sz val="11"/>
        <rFont val="Aptos Narrow"/>
        <family val="2"/>
        <scheme val="minor"/>
      </rPr>
      <t xml:space="preserve"> (accredited/not)
</t>
    </r>
    <r>
      <rPr>
        <b/>
        <sz val="11"/>
        <rFont val="Aptos Narrow"/>
        <family val="2"/>
        <scheme val="minor"/>
      </rPr>
      <t xml:space="preserve">e) Recognition </t>
    </r>
    <r>
      <rPr>
        <sz val="11"/>
        <rFont val="Aptos Narrow"/>
        <family val="2"/>
        <scheme val="minor"/>
      </rPr>
      <t>(recognised by formal Pacific/national competency framework/not)
f</t>
    </r>
    <r>
      <rPr>
        <b/>
        <sz val="11"/>
        <rFont val="Aptos Narrow"/>
        <family val="2"/>
        <scheme val="minor"/>
      </rPr>
      <t xml:space="preserve">) Trainee Country/Territory </t>
    </r>
    <r>
      <rPr>
        <sz val="11"/>
        <rFont val="Aptos Narrow"/>
        <family val="2"/>
        <scheme val="minor"/>
      </rPr>
      <t xml:space="preserve">(including 'regional' classification)
</t>
    </r>
    <r>
      <rPr>
        <b/>
        <sz val="11"/>
        <rFont val="Aptos Narrow"/>
        <family val="2"/>
        <scheme val="minor"/>
      </rPr>
      <t>g) Gender</t>
    </r>
    <r>
      <rPr>
        <sz val="11"/>
        <rFont val="Aptos Narrow"/>
        <family val="2"/>
        <scheme val="minor"/>
      </rPr>
      <t xml:space="preserve"> (male, female, gender diverse)
h</t>
    </r>
    <r>
      <rPr>
        <b/>
        <sz val="11"/>
        <rFont val="Aptos Narrow"/>
        <family val="2"/>
        <scheme val="minor"/>
      </rPr>
      <t>) Age</t>
    </r>
    <r>
      <rPr>
        <sz val="11"/>
        <rFont val="Aptos Narrow"/>
        <family val="2"/>
        <scheme val="minor"/>
      </rPr>
      <t xml:space="preserve"> (0-18 (child), 19-24 (post-secondary/tertiary), 25-30 (older youth),31-59 (adult), 60+ (older persons))
i</t>
    </r>
    <r>
      <rPr>
        <b/>
        <sz val="11"/>
        <rFont val="Aptos Narrow"/>
        <family val="2"/>
        <scheme val="minor"/>
      </rPr>
      <t xml:space="preserve">) Disability </t>
    </r>
    <r>
      <rPr>
        <sz val="11"/>
        <rFont val="Aptos Narrow"/>
        <family val="2"/>
        <scheme val="minor"/>
      </rPr>
      <t>(Washington Group disability classifications)</t>
    </r>
  </si>
  <si>
    <t>Standardised post-training/mentoring evaluation self-assessment question with participants ranking the extent to which they feel increased confidence to use the knowledge and skills gained from the training/mentoring program. 
NOTE: A) filter out continuous learning under 'Training type' (only in relation to Indicator A17)</t>
  </si>
  <si>
    <t>Participants applying the knowledge and skills gained from WRP capacity building training/mentoring programs, within the sector</t>
  </si>
  <si>
    <r>
      <rPr>
        <b/>
        <sz val="11"/>
        <color theme="1"/>
        <rFont val="Aptos Narrow"/>
        <family val="2"/>
        <scheme val="minor"/>
      </rPr>
      <t xml:space="preserve">a) Training type </t>
    </r>
    <r>
      <rPr>
        <sz val="11"/>
        <color theme="1"/>
        <rFont val="Aptos Narrow"/>
        <family val="2"/>
        <scheme val="minor"/>
      </rPr>
      <t xml:space="preserve">(informal, formal (professional), formal (technical))
</t>
    </r>
    <r>
      <rPr>
        <b/>
        <sz val="11"/>
        <color theme="1"/>
        <rFont val="Aptos Narrow"/>
        <family val="2"/>
        <scheme val="minor"/>
      </rPr>
      <t xml:space="preserve">b) Theme </t>
    </r>
    <r>
      <rPr>
        <sz val="11"/>
        <color theme="1"/>
        <rFont val="Aptos Narrow"/>
        <family val="2"/>
        <scheme val="minor"/>
      </rPr>
      <t xml:space="preserve">(Governance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color theme="1"/>
        <rFont val="Aptos Narrow"/>
        <family val="2"/>
        <scheme val="minor"/>
      </rPr>
      <t>c) Format</t>
    </r>
    <r>
      <rPr>
        <sz val="11"/>
        <color theme="1"/>
        <rFont val="Aptos Narrow"/>
        <family val="2"/>
        <scheme val="minor"/>
      </rPr>
      <t xml:space="preserve"> (Online/inperson/hybrid)
</t>
    </r>
    <r>
      <rPr>
        <b/>
        <sz val="11"/>
        <color theme="1"/>
        <rFont val="Aptos Narrow"/>
        <family val="2"/>
        <scheme val="minor"/>
      </rPr>
      <t>d) Accreditation</t>
    </r>
    <r>
      <rPr>
        <sz val="11"/>
        <color theme="1"/>
        <rFont val="Aptos Narrow"/>
        <family val="2"/>
        <scheme val="minor"/>
      </rPr>
      <t xml:space="preserve"> (accredited/not)
</t>
    </r>
    <r>
      <rPr>
        <b/>
        <sz val="11"/>
        <color theme="1"/>
        <rFont val="Aptos Narrow"/>
        <family val="2"/>
        <scheme val="minor"/>
      </rPr>
      <t xml:space="preserve">e) Recognition </t>
    </r>
    <r>
      <rPr>
        <sz val="11"/>
        <color theme="1"/>
        <rFont val="Aptos Narrow"/>
        <family val="2"/>
        <scheme val="minor"/>
      </rPr>
      <t>(recognised by formal Pacific/national competency framework/not)
f</t>
    </r>
    <r>
      <rPr>
        <b/>
        <sz val="11"/>
        <color theme="1"/>
        <rFont val="Aptos Narrow"/>
        <family val="2"/>
        <scheme val="minor"/>
      </rPr>
      <t xml:space="preserve">) Trainee Country/Territory </t>
    </r>
    <r>
      <rPr>
        <sz val="11"/>
        <color theme="1"/>
        <rFont val="Aptos Narrow"/>
        <family val="2"/>
        <scheme val="minor"/>
      </rPr>
      <t>(including 'regional' classification)
g</t>
    </r>
    <r>
      <rPr>
        <b/>
        <sz val="11"/>
        <color theme="1"/>
        <rFont val="Aptos Narrow"/>
        <family val="2"/>
        <scheme val="minor"/>
      </rPr>
      <t>) Gender</t>
    </r>
    <r>
      <rPr>
        <sz val="11"/>
        <color theme="1"/>
        <rFont val="Aptos Narrow"/>
        <family val="2"/>
        <scheme val="minor"/>
      </rPr>
      <t xml:space="preserve"> (male, female, gender diverse)
h</t>
    </r>
    <r>
      <rPr>
        <b/>
        <sz val="11"/>
        <color theme="1"/>
        <rFont val="Aptos Narrow"/>
        <family val="2"/>
        <scheme val="minor"/>
      </rPr>
      <t>) Age</t>
    </r>
    <r>
      <rPr>
        <sz val="11"/>
        <color theme="1"/>
        <rFont val="Aptos Narrow"/>
        <family val="2"/>
        <scheme val="minor"/>
      </rPr>
      <t xml:space="preserve"> (0-18 (child), 19-24 (post-secondary/tertiary), 25-30 (older youth),31-59 (adult), 60+ (older persons))
i</t>
    </r>
    <r>
      <rPr>
        <b/>
        <sz val="11"/>
        <color theme="1"/>
        <rFont val="Aptos Narrow"/>
        <family val="2"/>
        <scheme val="minor"/>
      </rPr>
      <t xml:space="preserve">) Disability </t>
    </r>
    <r>
      <rPr>
        <sz val="11"/>
        <color theme="1"/>
        <rFont val="Aptos Narrow"/>
        <family val="2"/>
        <scheme val="minor"/>
      </rPr>
      <t>(Washington Group disability classifications)</t>
    </r>
  </si>
  <si>
    <t>Six-Monthly Training Follow-up Survey (template to be developed)
Key Actions Template (to be completed during training - template in folder)</t>
  </si>
  <si>
    <t>Survey's to be circulated to all participants in training carried out in the period 6-12 months preceding the reporting period end date. Standard response rate likely to be around 30% of participants. Will need at least 1-2 reminders. Ensure that survey is in accessible format to encourage responses from a diverse range of participants including differing countries, gender, age, disability. Note: one survey, participants select which trainings they participate in and complete for each.
NOTE: A) filter out continuous learning under 'Training type' (only in relation to Indicator A17)</t>
  </si>
  <si>
    <t>PMU to collect and analyse data so are independent from the executing agencies.</t>
  </si>
  <si>
    <t>WRP PMU  &amp; Pacific RTC/RIC (data collection, storage and analysis)</t>
  </si>
  <si>
    <t>Survey template to be developed. Also discussed with Terry the use of a key actions template to be completed by participants at the end of the training - which is then used as a follow up on agreed actions six-months later. Template saved in MERL Folder (Tools and Templates)</t>
  </si>
  <si>
    <t xml:space="preserve">Staff retention rates across the sector and ultimately capacity and knowledge remaining and growning within the sector. 
</t>
  </si>
  <si>
    <r>
      <t xml:space="preserve">a) Member Country/Territory </t>
    </r>
    <r>
      <rPr>
        <sz val="11"/>
        <color theme="1"/>
        <rFont val="Aptos Narrow"/>
        <family val="2"/>
        <scheme val="minor"/>
      </rPr>
      <t xml:space="preserve">(including 'regional' category) </t>
    </r>
    <r>
      <rPr>
        <b/>
        <sz val="11"/>
        <color theme="1"/>
        <rFont val="Aptos Narrow"/>
        <family val="2"/>
        <scheme val="minor"/>
      </rPr>
      <t xml:space="preserve">
b) Role classification </t>
    </r>
    <r>
      <rPr>
        <sz val="11"/>
        <color theme="1"/>
        <rFont val="Aptos Narrow"/>
        <family val="2"/>
        <scheme val="minor"/>
      </rPr>
      <t>(Governance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t>
    </r>
    <r>
      <rPr>
        <b/>
        <sz val="11"/>
        <color theme="1"/>
        <rFont val="Aptos Narrow"/>
        <family val="2"/>
        <scheme val="minor"/>
      </rPr>
      <t xml:space="preserve">
c) Gender</t>
    </r>
    <r>
      <rPr>
        <sz val="11"/>
        <color theme="1"/>
        <rFont val="Aptos Narrow"/>
        <family val="2"/>
        <scheme val="minor"/>
      </rPr>
      <t xml:space="preserve"> (male, female, gender diverse)</t>
    </r>
    <r>
      <rPr>
        <b/>
        <sz val="11"/>
        <color theme="1"/>
        <rFont val="Aptos Narrow"/>
        <family val="2"/>
        <scheme val="minor"/>
      </rPr>
      <t xml:space="preserve">
d) Age </t>
    </r>
    <r>
      <rPr>
        <sz val="11"/>
        <color theme="1"/>
        <rFont val="Aptos Narrow"/>
        <family val="2"/>
        <scheme val="minor"/>
      </rPr>
      <t>(0-18 (child), 19-24 (post-secondary/tertiary), 25-30 (older youth),31-59 (adult), 60+ (older persons))</t>
    </r>
    <r>
      <rPr>
        <b/>
        <sz val="11"/>
        <color theme="1"/>
        <rFont val="Aptos Narrow"/>
        <family val="2"/>
        <scheme val="minor"/>
      </rPr>
      <t xml:space="preserve">
e) Disability </t>
    </r>
    <r>
      <rPr>
        <sz val="11"/>
        <color theme="1"/>
        <rFont val="Aptos Narrow"/>
        <family val="2"/>
        <scheme val="minor"/>
      </rPr>
      <t>(Washington Group disability classifications)</t>
    </r>
  </si>
  <si>
    <t>Pacific NMHS reporting; Biennual Survey of regional agencies</t>
  </si>
  <si>
    <r>
      <t xml:space="preserve">Collate current staff position details (names, role, length of service), departures and vacancy details from Pacific NMHS reports; WRP PMU to conduct annual survey of regional agencies collating similar details. Do we need names? </t>
    </r>
    <r>
      <rPr>
        <sz val="11"/>
        <color rgb="FFFF0000"/>
        <rFont val="Aptos Narrow"/>
        <family val="2"/>
        <scheme val="minor"/>
      </rPr>
      <t>(considering privacy or is it period incumbent in the role)</t>
    </r>
  </si>
  <si>
    <t>PMU using orgnanisation reports that are authorised by agencies as true and correct. When undertaking monitoring visits, will be able to meet and observe staff.</t>
  </si>
  <si>
    <t>Biennially</t>
  </si>
  <si>
    <t>Pacific NMHS &amp; WRP PMU (executing agencies) (data collection); WRP PMU (storage and analysis)</t>
  </si>
  <si>
    <t>Alignment with categories used in the RTC Feasibility study.</t>
  </si>
  <si>
    <t>Linked to B3 for discussion with Terry / PIETR Panel
For further discussion on how to appropriately collect/receive this data</t>
  </si>
  <si>
    <t>That all staff experience opportunities to learn and grow within their organisation and the sector</t>
  </si>
  <si>
    <t xml:space="preserve">individual, organisational </t>
  </si>
  <si>
    <r>
      <rPr>
        <b/>
        <sz val="11"/>
        <color theme="1"/>
        <rFont val="Aptos Narrow"/>
        <family val="2"/>
        <scheme val="minor"/>
      </rPr>
      <t>a)</t>
    </r>
    <r>
      <rPr>
        <sz val="11"/>
        <color theme="1"/>
        <rFont val="Aptos Narrow"/>
        <family val="2"/>
        <scheme val="minor"/>
      </rPr>
      <t xml:space="preserve"> </t>
    </r>
    <r>
      <rPr>
        <b/>
        <sz val="11"/>
        <color theme="1"/>
        <rFont val="Aptos Narrow"/>
        <family val="2"/>
        <scheme val="minor"/>
      </rPr>
      <t xml:space="preserve">Role classification </t>
    </r>
    <r>
      <rPr>
        <sz val="11"/>
        <color theme="1"/>
        <rFont val="Aptos Narrow"/>
        <family val="2"/>
        <scheme val="minor"/>
      </rPr>
      <t xml:space="preserve">(Governance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color theme="1"/>
        <rFont val="Aptos Narrow"/>
        <family val="2"/>
        <scheme val="minor"/>
      </rPr>
      <t>b)</t>
    </r>
    <r>
      <rPr>
        <sz val="11"/>
        <color theme="1"/>
        <rFont val="Aptos Narrow"/>
        <family val="2"/>
        <scheme val="minor"/>
      </rPr>
      <t xml:space="preserve"> </t>
    </r>
    <r>
      <rPr>
        <b/>
        <sz val="11"/>
        <color theme="1"/>
        <rFont val="Aptos Narrow"/>
        <family val="2"/>
        <scheme val="minor"/>
      </rPr>
      <t>Gender</t>
    </r>
    <r>
      <rPr>
        <sz val="11"/>
        <color theme="1"/>
        <rFont val="Aptos Narrow"/>
        <family val="2"/>
        <scheme val="minor"/>
      </rPr>
      <t xml:space="preserve"> (male, female, gender diverse)
</t>
    </r>
    <r>
      <rPr>
        <b/>
        <sz val="11"/>
        <color theme="1"/>
        <rFont val="Aptos Narrow"/>
        <family val="2"/>
        <scheme val="minor"/>
      </rPr>
      <t>c) Age</t>
    </r>
    <r>
      <rPr>
        <sz val="11"/>
        <color theme="1"/>
        <rFont val="Aptos Narrow"/>
        <family val="2"/>
        <scheme val="minor"/>
      </rPr>
      <t xml:space="preserve"> (0-18 (child), 19-24 (post-secondary/tertiary), 25-30 (older youth),31-59 (adult), 60+ (older persons))
</t>
    </r>
    <r>
      <rPr>
        <b/>
        <sz val="11"/>
        <color theme="1"/>
        <rFont val="Aptos Narrow"/>
        <family val="2"/>
        <scheme val="minor"/>
      </rPr>
      <t>d)</t>
    </r>
    <r>
      <rPr>
        <sz val="11"/>
        <color theme="1"/>
        <rFont val="Aptos Narrow"/>
        <family val="2"/>
        <scheme val="minor"/>
      </rPr>
      <t xml:space="preserve"> </t>
    </r>
    <r>
      <rPr>
        <b/>
        <sz val="11"/>
        <color theme="1"/>
        <rFont val="Aptos Narrow"/>
        <family val="2"/>
        <scheme val="minor"/>
      </rPr>
      <t xml:space="preserve">Disability </t>
    </r>
    <r>
      <rPr>
        <sz val="11"/>
        <color theme="1"/>
        <rFont val="Aptos Narrow"/>
        <family val="2"/>
        <scheme val="minor"/>
      </rPr>
      <t xml:space="preserve">(Washington Group disability classifications)
</t>
    </r>
    <r>
      <rPr>
        <b/>
        <sz val="11"/>
        <color theme="1"/>
        <rFont val="Aptos Narrow"/>
        <family val="2"/>
        <scheme val="minor"/>
      </rPr>
      <t xml:space="preserve">e) Country/Territory </t>
    </r>
    <r>
      <rPr>
        <sz val="11"/>
        <color theme="1"/>
        <rFont val="Aptos Narrow"/>
        <family val="2"/>
        <scheme val="minor"/>
      </rPr>
      <t xml:space="preserve">(including 'regional' category) </t>
    </r>
  </si>
  <si>
    <t>Employee Satisfaction Survey; Pacific NMHS reporting</t>
  </si>
  <si>
    <t>If no employee satisfaction survey template or process isn't already in place, WRP to provide a draft template to be contextualised to each country/agency. Confidential data to remain within the Pacific NMHS, with broad quantitative figures supplied to WRP. Ideally data to be collected from all Pacific NMHS staff, or at least 70% of each agency and at minimum 10 PICTs</t>
  </si>
  <si>
    <t>Pacific NMHS (data collection); WRP PMU (storage and analysis of confidential data)</t>
  </si>
  <si>
    <t>For further consideration by Terry / PIETR Panel - linked to capacity development roadmap</t>
  </si>
  <si>
    <t xml:space="preserve">Should staff leave the Pacific NMHS, do they remain working within the Pacific hydrometeorological sector? Do their skills, experience and knowledge continue to contribute to the sector? </t>
  </si>
  <si>
    <r>
      <rPr>
        <b/>
        <sz val="11"/>
        <color theme="1"/>
        <rFont val="Aptos Narrow"/>
        <family val="2"/>
        <scheme val="minor"/>
      </rPr>
      <t xml:space="preserve">a) Member Country/Territory </t>
    </r>
    <r>
      <rPr>
        <sz val="11"/>
        <color theme="1"/>
        <rFont val="Aptos Narrow"/>
        <family val="2"/>
        <scheme val="minor"/>
      </rPr>
      <t xml:space="preserve">(including 'regional' category) </t>
    </r>
    <r>
      <rPr>
        <b/>
        <sz val="11"/>
        <color theme="1"/>
        <rFont val="Aptos Narrow"/>
        <family val="2"/>
        <scheme val="minor"/>
      </rPr>
      <t xml:space="preserve">
b)</t>
    </r>
    <r>
      <rPr>
        <sz val="11"/>
        <color theme="1"/>
        <rFont val="Aptos Narrow"/>
        <family val="2"/>
        <scheme val="minor"/>
      </rPr>
      <t xml:space="preserve"> </t>
    </r>
    <r>
      <rPr>
        <b/>
        <sz val="11"/>
        <color theme="1"/>
        <rFont val="Aptos Narrow"/>
        <family val="2"/>
        <scheme val="minor"/>
      </rPr>
      <t xml:space="preserve">Role classification </t>
    </r>
    <r>
      <rPr>
        <sz val="11"/>
        <color theme="1"/>
        <rFont val="Aptos Narrow"/>
        <family val="2"/>
        <scheme val="minor"/>
      </rPr>
      <t xml:space="preserve">(Governance &amp; Institutional Strengthening (MERL); Observation &amp; Monitoring Networks; Data Management &amp; Digital Transformation; Weather, Climate &amp; Hydrology Forecasting; Sectorial Engagement &amp; Service Delivery; Research, Innovation and Modelling; Quality Management &amp; Compliance to Standards; Capacity Development, Training &amp; Competencies; GEDSI; Regional and International Cooperation; Other)
</t>
    </r>
    <r>
      <rPr>
        <b/>
        <sz val="11"/>
        <color theme="1"/>
        <rFont val="Aptos Narrow"/>
        <family val="2"/>
        <scheme val="minor"/>
      </rPr>
      <t>c)</t>
    </r>
    <r>
      <rPr>
        <sz val="11"/>
        <color theme="1"/>
        <rFont val="Aptos Narrow"/>
        <family val="2"/>
        <scheme val="minor"/>
      </rPr>
      <t xml:space="preserve"> </t>
    </r>
    <r>
      <rPr>
        <b/>
        <sz val="11"/>
        <color theme="1"/>
        <rFont val="Aptos Narrow"/>
        <family val="2"/>
        <scheme val="minor"/>
      </rPr>
      <t>Gender</t>
    </r>
    <r>
      <rPr>
        <sz val="11"/>
        <color theme="1"/>
        <rFont val="Aptos Narrow"/>
        <family val="2"/>
        <scheme val="minor"/>
      </rPr>
      <t xml:space="preserve"> (male, female, gender diverse)
</t>
    </r>
    <r>
      <rPr>
        <b/>
        <sz val="11"/>
        <color theme="1"/>
        <rFont val="Aptos Narrow"/>
        <family val="2"/>
        <scheme val="minor"/>
      </rPr>
      <t>d)</t>
    </r>
    <r>
      <rPr>
        <sz val="11"/>
        <color theme="1"/>
        <rFont val="Aptos Narrow"/>
        <family val="2"/>
        <scheme val="minor"/>
      </rPr>
      <t xml:space="preserve"> </t>
    </r>
    <r>
      <rPr>
        <b/>
        <sz val="11"/>
        <color theme="1"/>
        <rFont val="Aptos Narrow"/>
        <family val="2"/>
        <scheme val="minor"/>
      </rPr>
      <t>Age</t>
    </r>
    <r>
      <rPr>
        <sz val="11"/>
        <color theme="1"/>
        <rFont val="Aptos Narrow"/>
        <family val="2"/>
        <scheme val="minor"/>
      </rPr>
      <t xml:space="preserve"> (0-18 (child), 19-24 (post-secondary/tertiary), 25-30 (older youth),31-59 (adult), 60+ (older persons))
</t>
    </r>
    <r>
      <rPr>
        <b/>
        <sz val="11"/>
        <color theme="1"/>
        <rFont val="Aptos Narrow"/>
        <family val="2"/>
        <scheme val="minor"/>
      </rPr>
      <t xml:space="preserve">e) Disability </t>
    </r>
    <r>
      <rPr>
        <sz val="11"/>
        <color theme="1"/>
        <rFont val="Aptos Narrow"/>
        <family val="2"/>
        <scheme val="minor"/>
      </rPr>
      <t xml:space="preserve">(Washington Group disability classifications)
</t>
    </r>
    <r>
      <rPr>
        <b/>
        <sz val="11"/>
        <color theme="1"/>
        <rFont val="Aptos Narrow"/>
        <family val="2"/>
        <scheme val="minor"/>
      </rPr>
      <t>f) Reason for departure</t>
    </r>
    <r>
      <rPr>
        <sz val="11"/>
        <color theme="1"/>
        <rFont val="Aptos Narrow"/>
        <family val="2"/>
        <scheme val="minor"/>
      </rPr>
      <t xml:space="preserve"> (Career advancement; Further education; Higher income; Employee disatisfaction; Family, health or other personal reason; Redundancy; Other dismissal)
</t>
    </r>
  </si>
  <si>
    <t>Pacific NMHS reporting</t>
  </si>
  <si>
    <t>Some level of attrition is expected. Keep all information confidential with reasons for departure to be thematically collated 
Stable = the same number of staff leaving; or 2 more or 2 less than previously recorded</t>
  </si>
  <si>
    <t>For further consideration from Terry / PIETR Panel - linked to capacity development roadmap</t>
  </si>
  <si>
    <t>Increased observations data available for all Pacific NMHS and Pacific hydrometeorological sector</t>
  </si>
  <si>
    <r>
      <rPr>
        <b/>
        <sz val="11"/>
        <color rgb="FF000000"/>
        <rFont val="Aptos Narrow"/>
        <family val="2"/>
        <scheme val="minor"/>
      </rPr>
      <t xml:space="preserve">a) System </t>
    </r>
    <r>
      <rPr>
        <sz val="11"/>
        <color rgb="FF000000"/>
        <rFont val="Aptos Narrow"/>
        <family val="2"/>
        <scheme val="minor"/>
      </rPr>
      <t xml:space="preserve">(CLiDE, Neon </t>
    </r>
    <r>
      <rPr>
        <sz val="11"/>
        <color rgb="FFFF0000"/>
        <rFont val="Aptos Narrow"/>
        <family val="2"/>
        <scheme val="minor"/>
      </rPr>
      <t>(does this data end up in CLiDE?)</t>
    </r>
    <r>
      <rPr>
        <sz val="11"/>
        <color rgb="FF000000"/>
        <rFont val="Aptos Narrow"/>
        <family val="2"/>
        <scheme val="minor"/>
      </rPr>
      <t xml:space="preserve">, SUTRON, KMI, WIS 2.0, other)
</t>
    </r>
    <r>
      <rPr>
        <b/>
        <sz val="11"/>
        <color rgb="FF000000"/>
        <rFont val="Aptos Narrow"/>
        <family val="2"/>
        <scheme val="minor"/>
      </rPr>
      <t>b) Observation network</t>
    </r>
    <r>
      <rPr>
        <sz val="11"/>
        <color rgb="FF000000"/>
        <rFont val="Aptos Narrow"/>
        <family val="2"/>
        <scheme val="minor"/>
      </rPr>
      <t xml:space="preserve"> </t>
    </r>
    <r>
      <rPr>
        <sz val="11"/>
        <color rgb="FFFF0000"/>
        <rFont val="Aptos Narrow"/>
        <family val="2"/>
        <scheme val="minor"/>
      </rPr>
      <t xml:space="preserve">(confirm with PMU which classification is most relevant, e.g. by hazard type or by land/ocean/atmostpheric/river, etc…)
</t>
    </r>
    <r>
      <rPr>
        <b/>
        <sz val="11"/>
        <color rgb="FF000000"/>
        <rFont val="Aptos Narrow"/>
        <family val="2"/>
        <scheme val="minor"/>
      </rPr>
      <t xml:space="preserve">c) Country/Territory </t>
    </r>
    <r>
      <rPr>
        <sz val="11"/>
        <color rgb="FF000000"/>
        <rFont val="Aptos Narrow"/>
        <family val="2"/>
        <scheme val="minor"/>
      </rPr>
      <t xml:space="preserve">(including 'regional' category) </t>
    </r>
  </si>
  <si>
    <r>
      <t>See alignment for existing data sources. 
Executing agencies progress report/</t>
    </r>
    <r>
      <rPr>
        <sz val="11"/>
        <color rgb="FFFF0000"/>
        <rFont val="Aptos Narrow"/>
        <family val="2"/>
        <scheme val="minor"/>
      </rPr>
      <t>Pacific NMHS reporting</t>
    </r>
    <r>
      <rPr>
        <sz val="11"/>
        <color theme="1"/>
        <rFont val="Aptos Narrow"/>
        <family val="2"/>
        <scheme val="minor"/>
      </rPr>
      <t xml:space="preserve">; </t>
    </r>
    <r>
      <rPr>
        <b/>
        <sz val="11"/>
        <color theme="1"/>
        <rFont val="Aptos Narrow"/>
        <family val="2"/>
        <scheme val="minor"/>
      </rPr>
      <t>observation database management systems</t>
    </r>
    <r>
      <rPr>
        <sz val="11"/>
        <color theme="1"/>
        <rFont val="Aptos Narrow"/>
        <family val="2"/>
        <scheme val="minor"/>
      </rPr>
      <t xml:space="preserve"> </t>
    </r>
    <r>
      <rPr>
        <sz val="11"/>
        <color rgb="FFFF0000"/>
        <rFont val="Aptos Narrow"/>
        <family val="2"/>
        <scheme val="minor"/>
      </rPr>
      <t>SEE COMMENT</t>
    </r>
  </si>
  <si>
    <t>Observation Database Management System</t>
  </si>
  <si>
    <t>Executing agencies/Pacific NMHS reporting whether observation stations are sharing core data, and if not what gaps/barriers need to be resolved. Consider and note the different types of observation stations; their locations across the whole Pacific (at minimum measuring those stations within WRP's member countries)</t>
  </si>
  <si>
    <t>EW4ALL IO2.2 - WIS
PIMS PKO8 Integrated observing and communication systems (1 Observing Systems including implementation of WMO Integrated Global Observing System (WIGOS).,4 Communications including implementation of WMO Information System (WIS).)</t>
  </si>
  <si>
    <r>
      <t xml:space="preserve">Subject to the Observation Network Plans and established mechanisms to report against these plans. Unlikely will be able to immediately report against this indicators.
</t>
    </r>
    <r>
      <rPr>
        <sz val="11"/>
        <color rgb="FFFF0000"/>
        <rFont val="Aptos Narrow"/>
        <family val="2"/>
        <scheme val="minor"/>
      </rPr>
      <t>Marica to review and update the indicator wording. Marica currently collecting baseline and target data. Pacific Observation Strategy to be available in mid-March</t>
    </r>
  </si>
  <si>
    <t xml:space="preserve">To determine data availability and likelihood that information will not be reliably available. </t>
  </si>
  <si>
    <r>
      <rPr>
        <b/>
        <sz val="11"/>
        <color rgb="FF000000"/>
        <rFont val="Aptos Narrow"/>
        <family val="2"/>
        <scheme val="minor"/>
      </rPr>
      <t xml:space="preserve">a) System </t>
    </r>
    <r>
      <rPr>
        <sz val="11"/>
        <color rgb="FF000000"/>
        <rFont val="Aptos Narrow"/>
        <family val="2"/>
        <scheme val="minor"/>
      </rPr>
      <t xml:space="preserve">(CLiDE, Neon </t>
    </r>
    <r>
      <rPr>
        <sz val="11"/>
        <color rgb="FFFF0000"/>
        <rFont val="Aptos Narrow"/>
        <family val="2"/>
        <scheme val="minor"/>
      </rPr>
      <t>(does this data end up in CLiDE?)</t>
    </r>
    <r>
      <rPr>
        <sz val="11"/>
        <color rgb="FF000000"/>
        <rFont val="Aptos Narrow"/>
        <family val="2"/>
        <scheme val="minor"/>
      </rPr>
      <t xml:space="preserve">, SUTRON, KMI, WIS 2.0, other)
</t>
    </r>
    <r>
      <rPr>
        <b/>
        <sz val="11"/>
        <color rgb="FF000000"/>
        <rFont val="Aptos Narrow"/>
        <family val="2"/>
        <scheme val="minor"/>
      </rPr>
      <t>b) Observation network</t>
    </r>
    <r>
      <rPr>
        <sz val="11"/>
        <color rgb="FF000000"/>
        <rFont val="Aptos Narrow"/>
        <family val="2"/>
        <scheme val="minor"/>
      </rPr>
      <t xml:space="preserve"> </t>
    </r>
    <r>
      <rPr>
        <sz val="11"/>
        <color rgb="FFFF0000"/>
        <rFont val="Aptos Narrow"/>
        <family val="2"/>
        <scheme val="minor"/>
      </rPr>
      <t xml:space="preserve">(confirm with PMU which classification is most relevant, e.g. by hazard type or by land/ocean/atmostpheric/river, etc… Marica to let us know the break down)
</t>
    </r>
    <r>
      <rPr>
        <b/>
        <sz val="11"/>
        <color rgb="FF000000"/>
        <rFont val="Aptos Narrow"/>
        <family val="2"/>
        <scheme val="minor"/>
      </rPr>
      <t xml:space="preserve">c) Country/Territory </t>
    </r>
    <r>
      <rPr>
        <sz val="11"/>
        <color rgb="FF000000"/>
        <rFont val="Aptos Narrow"/>
        <family val="2"/>
        <scheme val="minor"/>
      </rPr>
      <t xml:space="preserve">(including 'regional' category) </t>
    </r>
    <r>
      <rPr>
        <sz val="11"/>
        <color theme="1"/>
        <rFont val="Aptos Narrow"/>
        <family val="2"/>
        <scheme val="minor"/>
      </rPr>
      <t xml:space="preserve">
</t>
    </r>
    <r>
      <rPr>
        <b/>
        <sz val="11"/>
        <color theme="1"/>
        <rFont val="Aptos Narrow"/>
        <family val="2"/>
        <scheme val="minor"/>
      </rPr>
      <t>d) Reliability type</t>
    </r>
    <r>
      <rPr>
        <sz val="11"/>
        <color theme="1"/>
        <rFont val="Aptos Narrow"/>
        <family val="2"/>
        <scheme val="minor"/>
      </rPr>
      <t xml:space="preserve"> (timeliness, accuracy)</t>
    </r>
  </si>
  <si>
    <t>Subject to Network Plans</t>
  </si>
  <si>
    <t>Subject to Network Plans ( requires specification of how reliable is measured, under each network and how measured through)</t>
  </si>
  <si>
    <t>PIMS PKO 2 Improved marine weather services and establishment of ocean services(3 Establish QMS for marine weather services and SOLAS obligations.  )</t>
  </si>
  <si>
    <r>
      <rPr>
        <sz val="11"/>
        <color rgb="FFFF0000"/>
        <rFont val="Aptos Narrow"/>
        <family val="2"/>
        <scheme val="minor"/>
      </rPr>
      <t>Indicator to be reviewed and updated with Marica, once Pacific Observation Strategy is available</t>
    </r>
    <r>
      <rPr>
        <sz val="11"/>
        <color theme="9"/>
        <rFont val="Aptos Narrow"/>
        <family val="2"/>
        <scheme val="minor"/>
      </rPr>
      <t>. Need technical advice across each of the networks for reliability indicators. Should these targets be confirmed once each observation network plan is developed?
WIGOS: % of observation stations with observation and model differenced root mean square error (hPa) ≤ 0.5 in month to 30 June annually, disaggregated by type and country, but not all on WIGOS. 
Ensure this incl. hydrology
Mean time between failure of equipment??</t>
    </r>
  </si>
  <si>
    <t>Increase the sharing of meteorological data from all sources to support improved weather forecasts and warnings for transport sector, and therefore safety of travellers</t>
  </si>
  <si>
    <t>https://wdqms.wmo.int/nwp/land_surface/monthly/quality/pressure/all/2025-06
https://wdqms.wmo.int/nwp/land_upper-air/monthly/availability/all/2025-06</t>
  </si>
  <si>
    <t>Links to Blue Pacific Technology and Connectivity, although not all indicators are determined for this theme yet</t>
  </si>
  <si>
    <t>Unclear yet if WRP to contribute to this, subject to revised Implementation Plan. For MERLAO.
The global Aircraft Meteorological Data Relay (AMDAR) observing system was initiated by WMO and its Members more than thirty years ago, in cooperation with aviation partners. The objective of the AMDAR program is to automatically derive and transmit meteorological data from the aircraft platform to support improved weather forecasts and applications for aviation and the wider community. Are the reports publicly available - if not, should the indicator be updated to include 'shared with the NMHS/hydromet sector'?
Not all stations are on the WMO site though. Even with CliDE, data is only from a portion of sites. Is part of our MERL Plan capacity building to get more sites onto these centralised data sources? What would that take?</t>
  </si>
  <si>
    <t>Pacific hydrometeorological assets are in good working condition and operating effectively</t>
  </si>
  <si>
    <r>
      <rPr>
        <b/>
        <sz val="11"/>
        <color theme="1"/>
        <rFont val="Aptos Narrow"/>
        <family val="2"/>
        <scheme val="minor"/>
      </rPr>
      <t xml:space="preserve">a) Hazard type </t>
    </r>
    <r>
      <rPr>
        <sz val="11"/>
        <color theme="1"/>
        <rFont val="Aptos Narrow"/>
        <family val="2"/>
        <scheme val="minor"/>
      </rPr>
      <t>(atmospheric, hydrological, oceanographic, geological)</t>
    </r>
    <r>
      <rPr>
        <b/>
        <sz val="11"/>
        <color theme="1"/>
        <rFont val="Aptos Narrow"/>
        <family val="2"/>
        <scheme val="minor"/>
      </rPr>
      <t xml:space="preserve">
b) Asset type </t>
    </r>
    <r>
      <rPr>
        <sz val="11"/>
        <color theme="1"/>
        <rFont val="Aptos Narrow"/>
        <family val="2"/>
        <scheme val="minor"/>
      </rPr>
      <t>(weather stations, gauges, radars, buoys, balloon launching systems, data relay systems)</t>
    </r>
    <r>
      <rPr>
        <b/>
        <sz val="11"/>
        <color theme="1"/>
        <rFont val="Aptos Narrow"/>
        <family val="2"/>
        <scheme val="minor"/>
      </rPr>
      <t xml:space="preserve">
c) Member Country/Territory </t>
    </r>
    <r>
      <rPr>
        <sz val="11"/>
        <color theme="1"/>
        <rFont val="Aptos Narrow"/>
        <family val="2"/>
        <scheme val="minor"/>
      </rPr>
      <t xml:space="preserve">(including 'regional' classification') </t>
    </r>
    <r>
      <rPr>
        <b/>
        <sz val="11"/>
        <color theme="1"/>
        <rFont val="Aptos Narrow"/>
        <family val="2"/>
        <scheme val="minor"/>
      </rPr>
      <t xml:space="preserve">
d) Automation </t>
    </r>
    <r>
      <rPr>
        <sz val="11"/>
        <color theme="1"/>
        <rFont val="Aptos Narrow"/>
        <family val="2"/>
        <scheme val="minor"/>
      </rPr>
      <t>(automated/not)</t>
    </r>
    <r>
      <rPr>
        <b/>
        <sz val="11"/>
        <color theme="1"/>
        <rFont val="Aptos Narrow"/>
        <family val="2"/>
        <scheme val="minor"/>
      </rPr>
      <t xml:space="preserve">
e) Asset ownership </t>
    </r>
    <r>
      <rPr>
        <sz val="11"/>
        <color theme="1"/>
        <rFont val="Aptos Narrow"/>
        <family val="2"/>
        <scheme val="minor"/>
      </rPr>
      <t>(owned (PICT, Pacific regional agency, not PICT), leased)</t>
    </r>
    <r>
      <rPr>
        <b/>
        <sz val="11"/>
        <color theme="1"/>
        <rFont val="Aptos Narrow"/>
        <family val="2"/>
        <scheme val="minor"/>
      </rPr>
      <t xml:space="preserve">
f) Asset maintenance responsibility </t>
    </r>
    <r>
      <rPr>
        <sz val="11"/>
        <color theme="1"/>
        <rFont val="Aptos Narrow"/>
        <family val="2"/>
        <scheme val="minor"/>
      </rPr>
      <t>(PICT, Pacific regional agency, private sector, non-Pacific technical agency)</t>
    </r>
    <r>
      <rPr>
        <b/>
        <sz val="11"/>
        <color theme="1"/>
        <rFont val="Aptos Narrow"/>
        <family val="2"/>
        <scheme val="minor"/>
      </rPr>
      <t xml:space="preserve">
f) WRP support </t>
    </r>
    <r>
      <rPr>
        <sz val="11"/>
        <color theme="1"/>
        <rFont val="Aptos Narrow"/>
        <family val="2"/>
        <scheme val="minor"/>
      </rPr>
      <t>(yes, no)</t>
    </r>
  </si>
  <si>
    <t>Asset Information Management System</t>
  </si>
  <si>
    <r>
      <t xml:space="preserve">Consider any assets that fall outside of WRP's scope/members. Consider the length of time that assets need remediation, expansion or sustaining (priority listing?) For discussion - unclear what this means…. </t>
    </r>
    <r>
      <rPr>
        <sz val="11"/>
        <color rgb="FFFF0000"/>
        <rFont val="Aptos Narrow"/>
        <family val="2"/>
        <scheme val="minor"/>
      </rPr>
      <t>From my understanding in the asset register, there is a maintenance plan relevant to each asset. Maintenance visits get recorded. Database then calculates if on time. Calculation is as at December each year whether maintanced as per schedule....probably should be a % though.</t>
    </r>
  </si>
  <si>
    <t>Depends on who has responsibility for register</t>
  </si>
  <si>
    <t>Annually once asset register established and populated</t>
  </si>
  <si>
    <t>Pacific NMHS/RIC (data collection and storage); WRP PMU (analysis)</t>
  </si>
  <si>
    <r>
      <t>PIMS8 Integrated observing and communication systems (3 Observing system operation and maintenance)
COSPPac measuring 6 monthly infrastructure maintenance and inspection visits - not suggesting this for WRP as asset management plans TBD; COSPPac also measuring how many tide gauges and stations maintained….</t>
    </r>
    <r>
      <rPr>
        <sz val="11"/>
        <color rgb="FFFF0000"/>
        <rFont val="Aptos Narrow"/>
        <family val="2"/>
        <scheme val="minor"/>
      </rPr>
      <t xml:space="preserve"> </t>
    </r>
    <r>
      <rPr>
        <sz val="11"/>
        <color theme="1"/>
        <rFont val="Aptos Narrow"/>
        <family val="2"/>
        <scheme val="minor"/>
      </rPr>
      <t xml:space="preserve">
WISER</t>
    </r>
  </si>
  <si>
    <t>MERLA Officer and Infrastructure and ICT Adviser to work together as the asset register/information system is discussed and developed.</t>
  </si>
  <si>
    <t>Assets built and installed under WRP are designed/consider climate and other natural hazard resilience so they are fit-for-purpose within the Pacific</t>
  </si>
  <si>
    <r>
      <rPr>
        <b/>
        <sz val="11"/>
        <color rgb="FF000000"/>
        <rFont val="Aptos Narrow"/>
        <family val="2"/>
        <scheme val="minor"/>
      </rPr>
      <t xml:space="preserve">a) Hazard type </t>
    </r>
    <r>
      <rPr>
        <sz val="11"/>
        <color rgb="FF000000"/>
        <rFont val="Aptos Narrow"/>
        <family val="2"/>
        <scheme val="minor"/>
      </rPr>
      <t xml:space="preserve">(atmospheric, hydrological, oceanographic, geological)
</t>
    </r>
    <r>
      <rPr>
        <b/>
        <sz val="11"/>
        <color rgb="FF000000"/>
        <rFont val="Aptos Narrow"/>
        <family val="2"/>
        <scheme val="minor"/>
      </rPr>
      <t>b) Asset type</t>
    </r>
    <r>
      <rPr>
        <sz val="11"/>
        <color rgb="FF000000"/>
        <rFont val="Aptos Narrow"/>
        <family val="2"/>
        <scheme val="minor"/>
      </rPr>
      <t xml:space="preserve"> (weather stations, gauges, radars, buoys, balloon launching systems, data relay systems)
</t>
    </r>
    <r>
      <rPr>
        <b/>
        <sz val="11"/>
        <color rgb="FF000000"/>
        <rFont val="Aptos Narrow"/>
        <family val="2"/>
        <scheme val="minor"/>
      </rPr>
      <t>c) Member Country/Territory</t>
    </r>
    <r>
      <rPr>
        <sz val="11"/>
        <color rgb="FF000000"/>
        <rFont val="Aptos Narrow"/>
        <family val="2"/>
        <scheme val="minor"/>
      </rPr>
      <t xml:space="preserve"> (including 'regional' classification') </t>
    </r>
  </si>
  <si>
    <t>WRP Asset Register/Asset Design Standards</t>
  </si>
  <si>
    <r>
      <t>Consider and decide on the minimum criteria for assets to be climate and natural hazard resilient when designing/installing WRP funded assets; design standards to be followed; consider what gaps/barriers/changes are required to enable all assets to be resilient.</t>
    </r>
    <r>
      <rPr>
        <sz val="11"/>
        <color rgb="FFFF0000"/>
        <rFont val="Aptos Narrow"/>
        <family val="2"/>
        <scheme val="minor"/>
      </rPr>
      <t xml:space="preserve"> Ensure WRP Asset Register has column for resilience.</t>
    </r>
  </si>
  <si>
    <t>Consistent with FRDP Pacific Resilience Standards</t>
  </si>
  <si>
    <t>MERLA Officer to work with Infrastructure and ICT Adviser when designing the WRP Asset Register</t>
  </si>
  <si>
    <t>That Pacific observation stations are internationally compliant, supporting improved regional and global data sharing for enhanced quality of weather forecasts</t>
  </si>
  <si>
    <t>WMO GBON Compliance tool  (WDQMS) https://wdqms.wmo.int/; 
GBON compliance app (https://gbon-compliance.wmo.int/) includes trend data and recommendations for compliance. 
WMO Singapore Office (regional report??)</t>
  </si>
  <si>
    <t>WMO GBON Compliance Tool; GBON compliance app</t>
  </si>
  <si>
    <r>
      <t xml:space="preserve">Use WMO GBON Compliance tool for the last Quarter as an indicator that moving in the right direction, with caveat that it only includes those upper air and surface stations on WIGOS. </t>
    </r>
    <r>
      <rPr>
        <b/>
        <sz val="11"/>
        <color theme="1"/>
        <rFont val="Aptos Narrow"/>
        <family val="2"/>
        <scheme val="minor"/>
      </rPr>
      <t>https://gbon-compliance.wmo.int/country/map/WSM/standard/GBON/2025/Q3</t>
    </r>
    <r>
      <rPr>
        <sz val="11"/>
        <color theme="1"/>
        <rFont val="Aptos Narrow"/>
        <family val="2"/>
        <scheme val="minor"/>
      </rPr>
      <t xml:space="preserve">
PICTs are self-assessed and reported on WMO OSCAR (https://space.oscar.wmo.int/) - Surface-based capabilities and space-based capabilities. Updated when countries feed information into the site. Fiji Met (as RWC - Regional WIGOS Centre) are required to check and see that other PICTs are compliant and updating information. Contact point - Leonard Bale (Fiji Met). Spoke with Leonard and his team March 2026.</t>
    </r>
  </si>
  <si>
    <t xml:space="preserve">PMU sourcing the data and working with </t>
  </si>
  <si>
    <t>WRP PMU (data collection and analysis from WMO website);  WMO (storage)</t>
  </si>
  <si>
    <t xml:space="preserve">EW4ALL IO 2.1 Increased availability of quality observation data to assess and monitor priority hazards: Indicator on GBON Compliance on EW4ALL Dashboard, but Asia and Pacific grouped. Can also establish datasharing.
WMO GBON compliance data and app link in column G
</t>
  </si>
  <si>
    <t>MERLA Office and Marica to work together further. Spoke with Leonard Bale (Fiji Met - RWC) about receiving this data and understanding the regional targets. There is a lot of valuable data available but it is not currently being presented to PMC for information/decision-making purposes - WRP aims to change this. There are key variables that they measure against - temperature, pressure, wind, humidity; there is also a transition process happening between manual GDS and automatic AWS (moving from 3hrly to 1hrly reporting). Current barrier for RWC is they don't have sufficient focal points in PICTs to keep the information updated consistently. See folder - https://sprep.sharepoint.com/:w:/r/sites/WRPSharedFolder/Shared%20Documents/WRP%20MERL/Baseline%20Collection/GBON%20Important%20Links.docx?d=wbfb483e23baf4a598cfbbc3ed785d612&amp;csf=1&amp;web=1&amp;e=5kJaBa for 'GBON Important Links' - the Moodle training outlines the GBON standards that can be WRPs targets. Presently data is available by country on the websites - Need to speak with the WMO Singapore Office further about WRP gaining access to a regional report for data collection against this indicator. See the above folder for the email from Leonard with key contact details.</t>
  </si>
  <si>
    <t xml:space="preserve">Accessibility to increased data sources and modeling techniques to produce accurate and timely forecasts; uptake and usage of the Pacific IFP. </t>
  </si>
  <si>
    <t>country/territory</t>
  </si>
  <si>
    <r>
      <rPr>
        <b/>
        <sz val="11"/>
        <color rgb="FF000000"/>
        <rFont val="Aptos Narrow"/>
        <family val="2"/>
        <scheme val="minor"/>
      </rPr>
      <t xml:space="preserve">a) Functionality </t>
    </r>
    <r>
      <rPr>
        <sz val="11"/>
        <color rgb="FFFF0000"/>
        <rFont val="Aptos Narrow"/>
        <family val="2"/>
        <scheme val="minor"/>
      </rPr>
      <t>(sub-categories TBD once IFP designed)</t>
    </r>
    <r>
      <rPr>
        <sz val="11"/>
        <color theme="1"/>
        <rFont val="Aptos Narrow"/>
        <family val="2"/>
        <scheme val="minor"/>
      </rPr>
      <t xml:space="preserve">
</t>
    </r>
    <r>
      <rPr>
        <sz val="11"/>
        <color rgb="FFFF0000"/>
        <rFont val="Aptos Narrow"/>
        <family val="2"/>
        <scheme val="minor"/>
      </rPr>
      <t>b) National IFP or Regional IFP</t>
    </r>
  </si>
  <si>
    <t>IFP analytics, or back up as Pacific Hydrometeorological Sector Annual Survey</t>
  </si>
  <si>
    <t>IFP analytics register</t>
  </si>
  <si>
    <t>IFP meta data collected and analysed by the host, based on # using IFP/total # PICTs supported by WRP (per function) and presented as a percentage</t>
  </si>
  <si>
    <t>Depends on where IFP is to be hosted.</t>
  </si>
  <si>
    <t>Operations/Staff are increasingly Pacific-led and owned; knowledge and capability available and strengthened locally (within the region) for sustainability purposes.</t>
  </si>
  <si>
    <t>organisational; country/territory</t>
  </si>
  <si>
    <r>
      <rPr>
        <b/>
        <sz val="11"/>
        <color theme="1"/>
        <rFont val="Aptos Narrow"/>
        <family val="2"/>
        <scheme val="minor"/>
      </rPr>
      <t xml:space="preserve">a) Pacific-based type </t>
    </r>
    <r>
      <rPr>
        <sz val="11"/>
        <color theme="1"/>
        <rFont val="Aptos Narrow"/>
        <family val="2"/>
        <scheme val="minor"/>
      </rPr>
      <t>(national, regional, sub-regional)</t>
    </r>
  </si>
  <si>
    <t>Pacific NMHS Reporting</t>
  </si>
  <si>
    <t xml:space="preserve">Include in reporting tool any ICT Tools being utilised and whether system support (staff/resources) is national/regional or international
Calculate the number of ICT tools WRP has delivered and whether ICT staff (including WRP funded) are available to support either nationally or regionally. </t>
  </si>
  <si>
    <t>Check in with 'Ofa around this indicator.
Could this be as part of a baseline and PMC biennial survey?</t>
  </si>
  <si>
    <t>Increased access, in support of more accurate predictions, to weather, climate, water and environment products and services, utilising the WIPPS for better observations, improved data assimilation, and enhanced knowledge of weather dynamics and physics</t>
  </si>
  <si>
    <t>EW4All Dashboard</t>
  </si>
  <si>
    <t>Looking at EW4ALL this is available through the WMO Monitoring system...https://earlywarningsforall.org/site/early-warnings-all/dashboards/early-warnings-all-dashboard . Click on MHEWS Country Capacity.
WIPPS Dashboard - https://app.powerbi.com/view?r=eyJrIjoiZWI0NDc1M2YtOGY3OS00Y2Y5LTlkM2UtY2ZmNjI3MWNjNjIyIiwidCI6ImVhYTZiZTU0LTQ2ODctNDBjNC05ODI3LWMwNDRiZDhlOGQzYyIsImMiOjl9</t>
  </si>
  <si>
    <t>EW4ALL IO 2.3 Increased capabilities to utilize forecast products for priority hydrometeorological hazards - Indicator # of Members utilizing WMO Integrated Processing and Prediction System (WIPPS) products""</t>
  </si>
  <si>
    <t>Need to discuss with WMO. Seems data is collected from 12 PICTs only, missing Tokelau, Palau and RMI. Also available data is from 2021. When is the next collection and how often?
Get clarity on type of products, how data is collected, etc, to check relevance for WRP. If useful and only partially collected, what is the role of WRP in supporting better data collection?</t>
  </si>
  <si>
    <t>Increased collection and integration of forecasting data - incorporating traditional knowledge with contemporary forecasting to improve local forecasts</t>
  </si>
  <si>
    <r>
      <rPr>
        <b/>
        <sz val="11"/>
        <color rgb="FF4EA72E"/>
        <rFont val="Aptos Narrow"/>
        <family val="2"/>
        <scheme val="minor"/>
      </rPr>
      <t xml:space="preserve">a) Member Country/Territory </t>
    </r>
    <r>
      <rPr>
        <sz val="11"/>
        <color rgb="FF4EA72E"/>
        <rFont val="Aptos Narrow"/>
        <family val="2"/>
        <scheme val="minor"/>
      </rPr>
      <t xml:space="preserve">(including 'regional' classification') </t>
    </r>
  </si>
  <si>
    <t>WRP PMU (data collection; storage and analysis)</t>
  </si>
  <si>
    <t>MERLA Officer with Sina from COSPPac</t>
  </si>
  <si>
    <t>Need further advice from SPREP - Line up better with COSSPac. This references the intermediary process - correllation with contemporary science so that TK indicators can be readily incorporated into forecasts, etc.
Other donors to come and fund steps 3 and 4 - see Table 2 of country progress on the TK project - COSPPac case study. More extensive work is required to document TK indicators.</t>
  </si>
  <si>
    <t>Identify key learnings and improve the accuracy of future forecasts and warnings. 
Warning verification for safety-critical forecasts involves matching forecasts with actual observations to assess forecast quality and is a key component of high-impact weather projects. This process is crucial for evaluating the performance of forecasters and improving prediction models. Note: E.g. aviation, shipping, etc. If these forecasts are being verified/improving, general forecasting also improving</t>
  </si>
  <si>
    <t>individiual, organisational</t>
  </si>
  <si>
    <t>forecast types</t>
  </si>
  <si>
    <t>Warning verification reports /Pacific NMHS Reporting</t>
  </si>
  <si>
    <t xml:space="preserve">Pacific NMHS Reports to include the number of warning verification reports conducted annually. </t>
  </si>
  <si>
    <r>
      <rPr>
        <sz val="11"/>
        <rFont val="Aptos Narrow"/>
        <family val="2"/>
        <scheme val="minor"/>
      </rPr>
      <t>To discuss with 'Ofa. Subject to what is going to happen post Severe Weather Pilot.</t>
    </r>
    <r>
      <rPr>
        <sz val="11"/>
        <color rgb="FF000000"/>
        <rFont val="Aptos Narrow"/>
        <family val="2"/>
        <scheme val="minor"/>
      </rPr>
      <t xml:space="preserve"> </t>
    </r>
  </si>
  <si>
    <t>To increase the accuracy of forecasts and warnings</t>
  </si>
  <si>
    <t>safety critical forecast types</t>
  </si>
  <si>
    <t>Probability of detection (POD) and False alarm ratio (FAR) scores within Warning Verification Reports</t>
  </si>
  <si>
    <t>An improvement of scores witnessed from the baseline. Pacific NMHS country reports to include the POD and FAR scores, when conducted
POD, FAR, and CSI - Glossary of Meteorology - https://glossary.ametsoc.org/wiki/POD,_FAR,_and_CSI</t>
  </si>
  <si>
    <t>Level to which barrier to access communications for forecasts and warnings has been reduced</t>
  </si>
  <si>
    <t>individual, country/territory</t>
  </si>
  <si>
    <r>
      <rPr>
        <b/>
        <sz val="11"/>
        <color rgb="FF000000"/>
        <rFont val="Aptos Narrow"/>
        <family val="2"/>
        <scheme val="minor"/>
      </rPr>
      <t>a) Member Country/Territory</t>
    </r>
    <r>
      <rPr>
        <sz val="11"/>
        <color rgb="FF000000"/>
        <rFont val="Aptos Narrow"/>
        <family val="2"/>
        <scheme val="minor"/>
      </rPr>
      <t xml:space="preserve"> (including 'regional' classification') 
</t>
    </r>
    <r>
      <rPr>
        <b/>
        <sz val="11"/>
        <color rgb="FF000000"/>
        <rFont val="Aptos Narrow"/>
        <family val="2"/>
        <scheme val="minor"/>
      </rPr>
      <t xml:space="preserve">b) Location </t>
    </r>
    <r>
      <rPr>
        <sz val="11"/>
        <color rgb="FF000000"/>
        <rFont val="Aptos Narrow"/>
        <family val="2"/>
        <scheme val="minor"/>
      </rPr>
      <t>(urban, rural)</t>
    </r>
  </si>
  <si>
    <r>
      <t xml:space="preserve">Satellite Communication Systems; Executing Agency/Pacific NMHS reporting / </t>
    </r>
    <r>
      <rPr>
        <b/>
        <sz val="11"/>
        <rFont val="Aptos Narrow"/>
        <family val="2"/>
        <scheme val="minor"/>
      </rPr>
      <t>system metadata</t>
    </r>
  </si>
  <si>
    <t>Satellite Communication Systems Metadata</t>
  </si>
  <si>
    <t xml:space="preserve">Reports capturing key data from Satellite Communication Systems, including internet usage - active connections, bandwidth consumption, data rate. Include data per country, and across urban and rural areas. </t>
  </si>
  <si>
    <t>Analysis of metadata - receive and consolidated raw data</t>
  </si>
  <si>
    <t>Executing agencies or host agency that receives asset (data collection); WRP PMU (storage and analysis)</t>
  </si>
  <si>
    <t>Linked to 2050 Strategy tech indicator - G2 Proportion of individuals using the Internet
https://blue-pacific-2050.pacificdata.org/technology-and-connectivity/indicators?outcome=2.0
Doesn't include Tokelau</t>
  </si>
  <si>
    <t xml:space="preserve">Discuss with Ofa.  Depends on ownership model and whether we can access the metadata. Right to this data needs to be be part of asset transfer and MERL plans for these activities. Possibility of Starlink providing consolidated data across accounts.
LOA with Tonga and SOLS signed - more coming up. IT officers recruiting for 8 PICs. </t>
  </si>
  <si>
    <t>The reach of observational data at the community level</t>
  </si>
  <si>
    <t>country/territory; region</t>
  </si>
  <si>
    <r>
      <rPr>
        <b/>
        <sz val="11"/>
        <color rgb="FF000000"/>
        <rFont val="Aptos Narrow"/>
        <family val="2"/>
        <scheme val="minor"/>
      </rPr>
      <t xml:space="preserve">a) Member Country/Territory </t>
    </r>
    <r>
      <rPr>
        <sz val="11"/>
        <color rgb="FF000000"/>
        <rFont val="Aptos Narrow"/>
        <family val="2"/>
        <scheme val="minor"/>
      </rPr>
      <t xml:space="preserve">(including 'regional' category) 
</t>
    </r>
    <r>
      <rPr>
        <b/>
        <sz val="11"/>
        <color rgb="FF000000"/>
        <rFont val="Aptos Narrow"/>
        <family val="2"/>
        <scheme val="minor"/>
      </rPr>
      <t>b) Gender</t>
    </r>
    <r>
      <rPr>
        <sz val="11"/>
        <color rgb="FF000000"/>
        <rFont val="Aptos Narrow"/>
        <family val="2"/>
        <scheme val="minor"/>
      </rPr>
      <t xml:space="preserve"> (male, female, gender diverse)
</t>
    </r>
    <r>
      <rPr>
        <b/>
        <sz val="11"/>
        <color rgb="FF000000"/>
        <rFont val="Aptos Narrow"/>
        <family val="2"/>
        <scheme val="minor"/>
      </rPr>
      <t>c) Age</t>
    </r>
    <r>
      <rPr>
        <sz val="11"/>
        <color rgb="FF000000"/>
        <rFont val="Aptos Narrow"/>
        <family val="2"/>
        <scheme val="minor"/>
      </rPr>
      <t xml:space="preserve"> (0-18 (child), 19-24 (post-secondary/tertiary), 25-30 (older youth),31-59 (adult), 60+ (older persons))
</t>
    </r>
    <r>
      <rPr>
        <b/>
        <sz val="11"/>
        <color rgb="FF000000"/>
        <rFont val="Aptos Narrow"/>
        <family val="2"/>
        <scheme val="minor"/>
      </rPr>
      <t>d) Disability</t>
    </r>
    <r>
      <rPr>
        <sz val="11"/>
        <color rgb="FF000000"/>
        <rFont val="Aptos Narrow"/>
        <family val="2"/>
        <scheme val="minor"/>
      </rPr>
      <t xml:space="preserve"> (Washington Group disability classifications)</t>
    </r>
  </si>
  <si>
    <t>Pacific NMHS and executing agencies progress reports/ information exchange collective membership</t>
  </si>
  <si>
    <r>
      <t xml:space="preserve">Gather disaggregated data on community-based MHEWS information exchange collectives and how many people are participating through reporting </t>
    </r>
    <r>
      <rPr>
        <sz val="11"/>
        <color rgb="FFFF0000"/>
        <rFont val="Aptos Narrow"/>
        <family val="2"/>
        <scheme val="minor"/>
      </rPr>
      <t>BUT HOW WILL THEY COLLECT THIS DATA</t>
    </r>
  </si>
  <si>
    <t>PMU participation in some of the collectives. Receive raw data (with privacy information removed)</t>
  </si>
  <si>
    <t>Executing agencies (data collection); WRP PMU (storage and analysis of confidential data)</t>
  </si>
  <si>
    <t>Subject to the updated implementation plan and discussions with MHEWS TWG</t>
  </si>
  <si>
    <t>The level of collaboration and observational information received from communities and organisations to inform/communicate forecasts and warnings</t>
  </si>
  <si>
    <r>
      <rPr>
        <b/>
        <sz val="11"/>
        <color theme="9"/>
        <rFont val="Aptos Narrow"/>
        <family val="2"/>
        <scheme val="minor"/>
      </rPr>
      <t xml:space="preserve">a) Member Country/Territory </t>
    </r>
    <r>
      <rPr>
        <sz val="11"/>
        <color theme="9"/>
        <rFont val="Aptos Narrow"/>
        <family val="2"/>
        <scheme val="minor"/>
      </rPr>
      <t xml:space="preserve">(including 'regional' category) </t>
    </r>
  </si>
  <si>
    <t xml:space="preserve">Pacific NMHS Reporting/ community observation/feedback register? </t>
  </si>
  <si>
    <t xml:space="preserve">Consider defining criteria around what is meant by observations and feedback; types of observations and feedback. Which PICTs have established observational feedback established (to be developed with MET villages). Baseline Survey required to identify which PICT has the feedback mechanism/what does it look like. Agree - we need the baseline survey to better define this, and then decide whether this is in reporting, or through bienniel survey </t>
  </si>
  <si>
    <t>Linked to COSSPac indicator: No. of climate, ocean services that NMHSs collect feedback on at least annually (from intermediaries, end users)</t>
  </si>
  <si>
    <t>The number of impact-based forecasts and location-specific warnings that will be better informed with the inclusion of community level observational data/traditional knowledge</t>
  </si>
  <si>
    <r>
      <rPr>
        <b/>
        <sz val="11"/>
        <rFont val="Aptos Narrow"/>
        <family val="2"/>
        <scheme val="minor"/>
      </rPr>
      <t>a) Member Country/Territory</t>
    </r>
    <r>
      <rPr>
        <sz val="11"/>
        <rFont val="Aptos Narrow"/>
        <family val="2"/>
        <scheme val="minor"/>
      </rPr>
      <t xml:space="preserve"> (including 'regional' category)
</t>
    </r>
    <r>
      <rPr>
        <b/>
        <sz val="11"/>
        <rFont val="Aptos Narrow"/>
        <family val="2"/>
        <scheme val="minor"/>
      </rPr>
      <t xml:space="preserve">b) Location </t>
    </r>
    <r>
      <rPr>
        <sz val="11"/>
        <rFont val="Aptos Narrow"/>
        <family val="2"/>
        <scheme val="minor"/>
      </rPr>
      <t xml:space="preserve">(urban, rural)
</t>
    </r>
    <r>
      <rPr>
        <b/>
        <sz val="11"/>
        <rFont val="Aptos Narrow"/>
        <family val="2"/>
        <scheme val="minor"/>
      </rPr>
      <t xml:space="preserve">c) Traditional knowledge </t>
    </r>
    <r>
      <rPr>
        <sz val="11"/>
        <rFont val="Aptos Narrow"/>
        <family val="2"/>
        <scheme val="minor"/>
      </rPr>
      <t xml:space="preserve">(TK incorporated, TK note) 
</t>
    </r>
    <r>
      <rPr>
        <b/>
        <sz val="11"/>
        <rFont val="Aptos Narrow"/>
        <family val="2"/>
        <scheme val="minor"/>
      </rPr>
      <t xml:space="preserve">d) Automation </t>
    </r>
    <r>
      <rPr>
        <sz val="11"/>
        <rFont val="Aptos Narrow"/>
        <family val="2"/>
        <scheme val="minor"/>
      </rPr>
      <t xml:space="preserve">(automated, not automated)
</t>
    </r>
    <r>
      <rPr>
        <b/>
        <sz val="11"/>
        <rFont val="Aptos Narrow"/>
        <family val="2"/>
        <scheme val="minor"/>
      </rPr>
      <t>e) Accessibility</t>
    </r>
    <r>
      <rPr>
        <b/>
        <sz val="11"/>
        <color rgb="FFFF0000"/>
        <rFont val="Aptos Narrow"/>
        <family val="2"/>
        <scheme val="minor"/>
      </rPr>
      <t xml:space="preserve"> </t>
    </r>
    <r>
      <rPr>
        <sz val="11"/>
        <color rgb="FFFF0000"/>
        <rFont val="Aptos Narrow"/>
        <family val="2"/>
        <scheme val="minor"/>
      </rPr>
      <t>(mutiple channels, diverse formats, visual supports, language and culture)</t>
    </r>
    <r>
      <rPr>
        <sz val="11"/>
        <rFont val="Aptos Narrow"/>
        <family val="2"/>
        <scheme val="minor"/>
      </rPr>
      <t xml:space="preserve"> To be finalised by Sue</t>
    </r>
  </si>
  <si>
    <t>Google Alert/s</t>
  </si>
  <si>
    <t xml:space="preserve">Country Warnings Log (to be created)
</t>
  </si>
  <si>
    <r>
      <t xml:space="preserve">Define "impact based (WMO) and "location specific" Check alignment for existing data sources and if required seek additional data from Pacific NMHS reports to include impact based forecasting and location-specific warnings prepared. Consider whether the locations are urban and rural and include sampling of both; identify whether traditional knowledge or not was incorporated and how accessible the warnings were (communicated via what channels); and if the warnings/forecasts were automated?
</t>
    </r>
    <r>
      <rPr>
        <sz val="11"/>
        <rFont val="Aptos Narrow"/>
        <family val="2"/>
        <scheme val="minor"/>
      </rPr>
      <t>Regarding 'accessibility' disaggregated data: ask the following questions: 1) Multiple channels: are impact-based warnings disseminated through at least 3 accessible channels (eg. SMS, Local radio, and community-based sirens)?; 2) Diverse formats: are warnings proactively provided in Braille, audio, easy to read, and digital formats compatible with screen readers?; 3) Visual Supports: do televised or video-based warnings include high-contract visual aids and sign language interpretation?; 4) Language and Culture: is the technical content translated into local languages and phrased to include specific impacts? (eg. bridge underwater rather than just hazard data).</t>
    </r>
    <r>
      <rPr>
        <sz val="11"/>
        <color rgb="FFFF0000"/>
        <rFont val="Aptos Narrow"/>
        <family val="2"/>
        <scheme val="minor"/>
      </rPr>
      <t xml:space="preserve"> Sue to defined clear criteria against accessibility disaggregated data and how it is aligned with Blue Pacific, SPREP and other initiatives gendered indicators. To be informed by the WRP Gender Strategy when finalised.
</t>
    </r>
    <r>
      <rPr>
        <sz val="11"/>
        <color theme="1"/>
        <rFont val="Aptos Narrow"/>
        <family val="2"/>
        <scheme val="minor"/>
      </rPr>
      <t>Most common platform - social media is where warnings/forecasts are released. MERLA Officer to set up Google alert/s to receive all the warnings/forecasts posted by each PICT. Could use AI - to capture baseline for past few years</t>
    </r>
    <r>
      <rPr>
        <sz val="11"/>
        <color rgb="FFFF0000"/>
        <rFont val="Aptos Narrow"/>
        <family val="2"/>
        <scheme val="minor"/>
      </rPr>
      <t xml:space="preserve">. Verification - collected data to be sent out to PICTs in January and seek responses/verification and information about automation by March for the Annual Report. </t>
    </r>
  </si>
  <si>
    <t>Data to be sent to the PICTs to verifiy data and inform us of how many warnings are automated</t>
  </si>
  <si>
    <r>
      <rPr>
        <sz val="11"/>
        <color rgb="FFFF0000"/>
        <rFont val="Aptos Narrow"/>
        <family val="2"/>
        <scheme val="minor"/>
      </rPr>
      <t xml:space="preserve">IFP???  </t>
    </r>
    <r>
      <rPr>
        <sz val="11"/>
        <color theme="1"/>
        <rFont val="Aptos Narrow"/>
        <family val="2"/>
        <scheme val="minor"/>
      </rPr>
      <t>Pacific NMHS (data collection); WRP PMU (storage and analysis of confidential data)</t>
    </r>
  </si>
  <si>
    <t>Aligned with original
PIMS PKO4 Strengthened NHMSs capacity to implement MultiHazard Early Warning Systems (MHEWS) for tropical cyclones, coastal inundation and tsunamis (4 - . Disseminating timely and authoritative warnings)
SPREP RF - RO1.3.2</t>
  </si>
  <si>
    <r>
      <t xml:space="preserve">MERLA Officer to discuss and work with Marica in setting up google alerts and a country warnings log. 
Sue to advise on accessibility disaggregated data.
</t>
    </r>
    <r>
      <rPr>
        <sz val="11"/>
        <color rgb="FFFF0000"/>
        <rFont val="Aptos Narrow"/>
        <family val="2"/>
        <scheme val="minor"/>
      </rPr>
      <t>For discussion with Sue, Angelica, Ofa: If we change this indicator to be '# of multi-channel warnings' and measure channel types by disaggregation - can we remove Indicator B32.</t>
    </r>
  </si>
  <si>
    <t xml:space="preserve">The effective automation of warnings throughout various communication systems - the Common Alerting Protocol (CAP) is an international, XML-based standard for exchanging public emergency alerts and warnings across different systems and networks. It allows a single alert to be disseminated simultaneously through multiple channels, such as sirens, cell broadcasts, TV, radio, and online platforms, ensuring consistent and widespread communication for various hazards. </t>
  </si>
  <si>
    <r>
      <t>see alignment for existing data source EW4ALL not covering all PICTs</t>
    </r>
    <r>
      <rPr>
        <sz val="11"/>
        <color rgb="FFFF0000"/>
        <rFont val="Aptos Narrow"/>
        <family val="2"/>
        <scheme val="minor"/>
      </rPr>
      <t>, therefore may need to add this to the bienniel survey</t>
    </r>
  </si>
  <si>
    <t xml:space="preserve">EW4ALL Dashboard collects this information  - https://earlywarningsforall.org/site/early-warnings-all/dashboards/early-warnings-all-dashboard
Under the implementation indicators - 'warning dissemination and communication' tab. The source is the WMO monitoring system. Data is available annually since 2023. Click on MHEWS Country Capacity for a breakdown of data against each PICT
</t>
  </si>
  <si>
    <t>WRP PMU (collection, storage and analysis of data)</t>
  </si>
  <si>
    <t xml:space="preserve">EW4ALL 3.4 Number of of National Meteorological and Hydrological Services (NMHSs) that have adopted the Common Alerting Protocol (CAP) and Number of countries that track levels of understanding and trust in disseminated alerts Proposed: # of countries that have updated their registry of alerting authority </t>
  </si>
  <si>
    <t>Discuss scope and process for data collection with WMO. Does WRP need to support additional data collection (e.g. for territories)</t>
  </si>
  <si>
    <t>The number of communication systems being used to receive and disseminate information to ensure full coverage to all end users</t>
  </si>
  <si>
    <r>
      <rPr>
        <b/>
        <sz val="11"/>
        <color rgb="FF000000"/>
        <rFont val="Aptos Narrow"/>
        <family val="2"/>
        <scheme val="minor"/>
      </rPr>
      <t xml:space="preserve">a) Hazard type </t>
    </r>
    <r>
      <rPr>
        <sz val="11"/>
        <color rgb="FF000000"/>
        <rFont val="Aptos Narrow"/>
        <family val="2"/>
        <scheme val="minor"/>
      </rPr>
      <t xml:space="preserve">(atmospheric, hydrological, oceanographic, geological)
</t>
    </r>
    <r>
      <rPr>
        <b/>
        <sz val="11"/>
        <color rgb="FF000000"/>
        <rFont val="Aptos Narrow"/>
        <family val="2"/>
        <scheme val="minor"/>
      </rPr>
      <t xml:space="preserve">b) Member Country/Territory </t>
    </r>
    <r>
      <rPr>
        <sz val="11"/>
        <color rgb="FF000000"/>
        <rFont val="Aptos Narrow"/>
        <family val="2"/>
        <scheme val="minor"/>
      </rPr>
      <t xml:space="preserve">(including 'regional' category)
</t>
    </r>
    <r>
      <rPr>
        <b/>
        <sz val="11"/>
        <color rgb="FF000000"/>
        <rFont val="Aptos Narrow"/>
        <family val="2"/>
        <scheme val="minor"/>
      </rPr>
      <t>c) Disability-inclusiveness</t>
    </r>
    <r>
      <rPr>
        <sz val="11"/>
        <color rgb="FF000000"/>
        <rFont val="Aptos Narrow"/>
        <family val="2"/>
        <scheme val="minor"/>
      </rPr>
      <t xml:space="preserve"> (Not actively inclusive; low; medium; high) 
</t>
    </r>
    <r>
      <rPr>
        <b/>
        <sz val="11"/>
        <color rgb="FF000000"/>
        <rFont val="Aptos Narrow"/>
        <family val="2"/>
        <scheme val="minor"/>
      </rPr>
      <t xml:space="preserve">d) Direction of communication </t>
    </r>
    <r>
      <rPr>
        <sz val="11"/>
        <color rgb="FF000000"/>
        <rFont val="Aptos Narrow"/>
        <family val="2"/>
        <scheme val="minor"/>
      </rPr>
      <t xml:space="preserve">(inwards, outwards, two-way) 
</t>
    </r>
    <r>
      <rPr>
        <b/>
        <sz val="11"/>
        <color rgb="FF000000"/>
        <rFont val="Aptos Narrow"/>
        <family val="2"/>
        <scheme val="minor"/>
      </rPr>
      <t>e) Channel type</t>
    </r>
    <r>
      <rPr>
        <sz val="11"/>
        <color rgb="FFFF0000"/>
        <rFont val="Aptos Narrow"/>
        <family val="2"/>
        <scheme val="minor"/>
      </rPr>
      <t xml:space="preserve"> (to be defined)</t>
    </r>
  </si>
  <si>
    <r>
      <rPr>
        <sz val="11"/>
        <color rgb="FFFF0000"/>
        <rFont val="Aptos Narrow"/>
        <family val="2"/>
        <scheme val="minor"/>
      </rPr>
      <t xml:space="preserve">Pacific NMHS reporting; </t>
    </r>
    <r>
      <rPr>
        <sz val="11"/>
        <color theme="1"/>
        <rFont val="Aptos Narrow"/>
        <family val="2"/>
        <scheme val="minor"/>
      </rPr>
      <t>see alignment existing data</t>
    </r>
  </si>
  <si>
    <r>
      <t xml:space="preserve">Draw on existing available data and Pacific NMHS reports to include communication channels used for circulating information and receiving information. </t>
    </r>
    <r>
      <rPr>
        <sz val="11"/>
        <color rgb="FFFF0000"/>
        <rFont val="Aptos Narrow"/>
        <family val="2"/>
        <scheme val="minor"/>
      </rPr>
      <t xml:space="preserve"> (document here the scope and process for data collection)</t>
    </r>
  </si>
  <si>
    <t>SPREP RF - RO1.3.3 At least 14 Member Countries enhanced communication of relevant information to sector and communities for decision making
CREWS</t>
  </si>
  <si>
    <t>Communications Officer</t>
  </si>
  <si>
    <t>Further discussion with Comms Officer on how we define communication channels and determine channel types, etc.
To discuss with CREWS</t>
  </si>
  <si>
    <t>That forecasts, warnings and risk information is being used/interacted with</t>
  </si>
  <si>
    <r>
      <rPr>
        <b/>
        <sz val="11"/>
        <color rgb="FF000000"/>
        <rFont val="Aptos Narrow"/>
        <family val="2"/>
        <scheme val="minor"/>
      </rPr>
      <t xml:space="preserve">a) Information dissemination system </t>
    </r>
    <r>
      <rPr>
        <sz val="11"/>
        <color rgb="FFFF0000"/>
        <rFont val="Aptos Narrow"/>
        <family val="2"/>
        <scheme val="minor"/>
      </rPr>
      <t xml:space="preserve">(categories to be determined in consultation with stakeholders)
</t>
    </r>
    <r>
      <rPr>
        <b/>
        <sz val="11"/>
        <color rgb="FF000000"/>
        <rFont val="Aptos Narrow"/>
        <family val="2"/>
        <scheme val="minor"/>
      </rPr>
      <t xml:space="preserve">b) Member Country/Territory </t>
    </r>
    <r>
      <rPr>
        <sz val="11"/>
        <color rgb="FF000000"/>
        <rFont val="Aptos Narrow"/>
        <family val="2"/>
        <scheme val="minor"/>
      </rPr>
      <t xml:space="preserve">(including 'regional' category)
</t>
    </r>
    <r>
      <rPr>
        <b/>
        <sz val="11"/>
        <color rgb="FF000000"/>
        <rFont val="Aptos Narrow"/>
        <family val="2"/>
        <scheme val="minor"/>
      </rPr>
      <t xml:space="preserve">c) Metric type </t>
    </r>
    <r>
      <rPr>
        <sz val="11"/>
        <color rgb="FFFF0000"/>
        <rFont val="Aptos Narrow"/>
        <family val="2"/>
        <scheme val="minor"/>
      </rPr>
      <t xml:space="preserve">(categories to be determined in consultation with stakeholders)
</t>
    </r>
  </si>
  <si>
    <t>Information Dissemination System analytics</t>
  </si>
  <si>
    <t>IFP, Observation feedback register</t>
  </si>
  <si>
    <r>
      <t>Draw on existing available data where possible. Likely to be samples.</t>
    </r>
    <r>
      <rPr>
        <sz val="11"/>
        <color rgb="FFFF0000"/>
        <rFont val="Aptos Narrow"/>
        <family val="2"/>
        <scheme val="minor"/>
      </rPr>
      <t xml:space="preserve"> (document here the scope and process for data collection)</t>
    </r>
  </si>
  <si>
    <t>Further discussion with Comms Officer, GEDSI Officer and MHEWS TWG. Linked to B32 and KRA 6 for risk information component.</t>
  </si>
  <si>
    <t>Knowledge and skills of those attending community and end user education/awareness programs have increased</t>
  </si>
  <si>
    <t>individual; country/territory</t>
  </si>
  <si>
    <r>
      <rPr>
        <b/>
        <sz val="11"/>
        <rFont val="Aptos Narrow"/>
        <family val="2"/>
        <scheme val="minor"/>
      </rPr>
      <t>a) Trainee Country/Territory</t>
    </r>
    <r>
      <rPr>
        <sz val="11"/>
        <rFont val="Aptos Narrow"/>
        <family val="2"/>
        <scheme val="minor"/>
      </rPr>
      <t xml:space="preserve"> (including 'regional')
</t>
    </r>
    <r>
      <rPr>
        <b/>
        <sz val="11"/>
        <rFont val="Aptos Narrow"/>
        <family val="2"/>
        <scheme val="minor"/>
      </rPr>
      <t>b) Gender</t>
    </r>
    <r>
      <rPr>
        <sz val="11"/>
        <rFont val="Aptos Narrow"/>
        <family val="2"/>
        <scheme val="minor"/>
      </rPr>
      <t xml:space="preserve"> (male, female, gender diverse)
</t>
    </r>
    <r>
      <rPr>
        <b/>
        <sz val="11"/>
        <rFont val="Aptos Narrow"/>
        <family val="2"/>
        <scheme val="minor"/>
      </rPr>
      <t>c) Age</t>
    </r>
    <r>
      <rPr>
        <sz val="11"/>
        <rFont val="Aptos Narrow"/>
        <family val="2"/>
        <scheme val="minor"/>
      </rPr>
      <t xml:space="preserve"> (0-18 (child), 19-24 (post-secondary/tertiary), 25-30 (older youth),31-59 (adult), 60+ (older persons))
</t>
    </r>
    <r>
      <rPr>
        <b/>
        <sz val="11"/>
        <rFont val="Aptos Narrow"/>
        <family val="2"/>
        <scheme val="minor"/>
      </rPr>
      <t xml:space="preserve">d) Disability </t>
    </r>
    <r>
      <rPr>
        <sz val="11"/>
        <rFont val="Aptos Narrow"/>
        <family val="2"/>
        <scheme val="minor"/>
      </rPr>
      <t xml:space="preserve">(Washington Group disability classifications)
</t>
    </r>
    <r>
      <rPr>
        <b/>
        <sz val="11"/>
        <rFont val="Aptos Narrow"/>
        <family val="2"/>
        <scheme val="minor"/>
      </rPr>
      <t>e) Format</t>
    </r>
    <r>
      <rPr>
        <sz val="11"/>
        <rFont val="Aptos Narrow"/>
        <family val="2"/>
        <scheme val="minor"/>
      </rPr>
      <t xml:space="preserve"> (Online/inperson/hybrid);
</t>
    </r>
    <r>
      <rPr>
        <b/>
        <sz val="11"/>
        <rFont val="Aptos Narrow"/>
        <family val="2"/>
        <scheme val="minor"/>
      </rPr>
      <t>f) End user group</t>
    </r>
    <r>
      <rPr>
        <sz val="11"/>
        <rFont val="Aptos Narrow"/>
        <family val="2"/>
        <scheme val="minor"/>
      </rPr>
      <t xml:space="preserve"> (community leaders, women's and girls collectives, youth groups, OPDs)
</t>
    </r>
    <r>
      <rPr>
        <b/>
        <sz val="11"/>
        <rFont val="Aptos Narrow"/>
        <family val="2"/>
        <scheme val="minor"/>
      </rPr>
      <t xml:space="preserve">g) Remoteness </t>
    </r>
    <r>
      <rPr>
        <sz val="11"/>
        <rFont val="Aptos Narrow"/>
        <family val="2"/>
        <scheme val="minor"/>
      </rPr>
      <t xml:space="preserve">(urban, rural) 
</t>
    </r>
    <r>
      <rPr>
        <b/>
        <sz val="11"/>
        <rFont val="Aptos Narrow"/>
        <family val="2"/>
        <scheme val="minor"/>
      </rPr>
      <t>h) Theme/topic</t>
    </r>
    <r>
      <rPr>
        <sz val="11"/>
        <rFont val="Aptos Narrow"/>
        <family val="2"/>
        <scheme val="minor"/>
      </rPr>
      <t xml:space="preserve"> (Hydromet systems, early warning messaging, multi-hazards, best practices, cross-cutting)</t>
    </r>
  </si>
  <si>
    <r>
      <t>Post-Training Evaluation; Executing agency progress/</t>
    </r>
    <r>
      <rPr>
        <sz val="11"/>
        <color rgb="FFFF0000"/>
        <rFont val="Aptos Narrow"/>
        <family val="2"/>
        <scheme val="minor"/>
      </rPr>
      <t>Pacific NMHS report/</t>
    </r>
    <r>
      <rPr>
        <sz val="11"/>
        <color theme="1"/>
        <rFont val="Aptos Narrow"/>
        <family val="2"/>
        <scheme val="minor"/>
      </rPr>
      <t>s; and draw on existing available data</t>
    </r>
  </si>
  <si>
    <t>Standardised post-training evaluation self-assessment questions with participants ranking whether the community/end user education and awareness programme increased their knowledge and skills. Aim to achieve at least 80% of all education/awareness programs to collect post-training data. 
(Note: this is different from what is undertaken with the technical trainings which will do pre and post assessments of knowledge/skills.)</t>
  </si>
  <si>
    <t>Executing agencies/Pacific NMHS (data collection); WRP PMU (storage and analysis)</t>
  </si>
  <si>
    <t>PIMS PKO4 Strengthened NHMSs capacity to implement MultiHazard Early Warning Systems (MHEWS) for tropical cyclones, coastal inundation and tsunamis (4 Disseminating timely and authoritative warnings) PKO 8 Integrated observing and communication systems (5  Capacity development for observing and communications systems. )</t>
  </si>
  <si>
    <t>An increased level of confidence in using the knowledge and skills obtained.</t>
  </si>
  <si>
    <r>
      <t xml:space="preserve">Standardised post-training evaluation self-assessment questions with participants ranking whether the MHEWS community education programs increased their confidence to use their knowledge and skills. Aim to achieve at least 80% of all education programs to collect post-training data.
</t>
    </r>
    <r>
      <rPr>
        <sz val="11"/>
        <color rgb="FFFF0000"/>
        <rFont val="Aptos Narrow"/>
        <family val="2"/>
        <scheme val="minor"/>
      </rPr>
      <t>Identify volunteers from end user groups - community follow up surveys and instructions</t>
    </r>
    <r>
      <rPr>
        <sz val="11"/>
        <color theme="1"/>
        <rFont val="Aptos Narrow"/>
        <family val="2"/>
        <scheme val="minor"/>
      </rPr>
      <t xml:space="preserve">
(Note: this is different from what is undertaken with the technical trainings which will do pre and post assessments of knowledge/skills.)</t>
    </r>
  </si>
  <si>
    <t>GEDSI Adviser holds the relationships and to lead on data collection, Training and Capacity Building Adviser contributes to the survey development and Comms support</t>
  </si>
  <si>
    <t>That multiple stakeholders/partners are contributing to multi-hazard risk information</t>
  </si>
  <si>
    <t xml:space="preserve">organisational, country/territory </t>
  </si>
  <si>
    <t>see alignment existing data</t>
  </si>
  <si>
    <t>Draw on existing available data where possible</t>
  </si>
  <si>
    <t>PIMS PKO11 PMC is an efficient and effective body (1  Strategic partnerships and PMC participation)
EW4ALL IO 1.5. Note: IO 1.2 - not included at this stage, number of countries or regions with operational, standardised and interoperable risk information sharing platforms as KRA 6 activities not worked out)</t>
  </si>
  <si>
    <t xml:space="preserve">Subject to the updated implementation plan </t>
  </si>
  <si>
    <t>Disaster preparedness and response plans/procedures are incorporating multi-hazard approaches</t>
  </si>
  <si>
    <r>
      <rPr>
        <b/>
        <sz val="11"/>
        <color rgb="FF000000"/>
        <rFont val="Aptos Narrow"/>
        <family val="2"/>
        <scheme val="minor"/>
      </rPr>
      <t xml:space="preserve">a) Type </t>
    </r>
    <r>
      <rPr>
        <sz val="11"/>
        <color rgb="FF000000"/>
        <rFont val="Aptos Narrow"/>
        <family val="2"/>
        <scheme val="minor"/>
      </rPr>
      <t xml:space="preserve">(Disaster preparedness plans; disaster response procedures)
</t>
    </r>
    <r>
      <rPr>
        <b/>
        <sz val="11"/>
        <color rgb="FF000000"/>
        <rFont val="Aptos Narrow"/>
        <family val="2"/>
        <scheme val="minor"/>
      </rPr>
      <t>b) Government level</t>
    </r>
    <r>
      <rPr>
        <sz val="11"/>
        <color rgb="FF000000"/>
        <rFont val="Aptos Narrow"/>
        <family val="2"/>
        <scheme val="minor"/>
      </rPr>
      <t xml:space="preserve"> (national, local)</t>
    </r>
  </si>
  <si>
    <t>see alignment for existing data</t>
  </si>
  <si>
    <t>Aligned with original 
Linked to 2050 Strategy 'number of countries that adope and implement local disaster risk reduction strategies'
Linked to Sendai Framework G-2 - Number of countries that have multi-hazard monitoring and forecasting systems &amp; Sendair Framework G-4 % of local governments having a plan to act on early warnings
Consistent with WISER "number and plans and policies where weather and climate info is better used"</t>
  </si>
  <si>
    <t>An increase in available/accessible multi-hazard risk information to inform communities; end users and first responders</t>
  </si>
  <si>
    <r>
      <rPr>
        <b/>
        <sz val="11"/>
        <color rgb="FF000000"/>
        <rFont val="Aptos Narrow"/>
        <family val="2"/>
        <scheme val="minor"/>
      </rPr>
      <t>a)</t>
    </r>
    <r>
      <rPr>
        <sz val="11"/>
        <color rgb="FF000000"/>
        <rFont val="Aptos Narrow"/>
        <family val="2"/>
        <scheme val="minor"/>
      </rPr>
      <t xml:space="preserve"> </t>
    </r>
    <r>
      <rPr>
        <b/>
        <sz val="11"/>
        <color rgb="FF000000"/>
        <rFont val="Aptos Narrow"/>
        <family val="2"/>
        <scheme val="minor"/>
      </rPr>
      <t>Type of product</t>
    </r>
    <r>
      <rPr>
        <sz val="11"/>
        <color rgb="FF000000"/>
        <rFont val="Aptos Narrow"/>
        <family val="2"/>
        <scheme val="minor"/>
      </rPr>
      <t xml:space="preserve"> </t>
    </r>
    <r>
      <rPr>
        <sz val="11"/>
        <color rgb="FFFF0000"/>
        <rFont val="Aptos Narrow"/>
        <family val="2"/>
        <scheme val="minor"/>
      </rPr>
      <t xml:space="preserve">(classifications to be agreed with PMU)
</t>
    </r>
    <r>
      <rPr>
        <b/>
        <sz val="11"/>
        <color rgb="FF000000"/>
        <rFont val="Aptos Narrow"/>
        <family val="2"/>
        <scheme val="minor"/>
      </rPr>
      <t>b)</t>
    </r>
    <r>
      <rPr>
        <sz val="11"/>
        <color rgb="FF000000"/>
        <rFont val="Aptos Narrow"/>
        <family val="2"/>
        <scheme val="minor"/>
      </rPr>
      <t xml:space="preserve"> </t>
    </r>
    <r>
      <rPr>
        <b/>
        <sz val="11"/>
        <color rgb="FF000000"/>
        <rFont val="Aptos Narrow"/>
        <family val="2"/>
        <scheme val="minor"/>
      </rPr>
      <t xml:space="preserve">Member Country/Territory </t>
    </r>
    <r>
      <rPr>
        <sz val="11"/>
        <color rgb="FF000000"/>
        <rFont val="Aptos Narrow"/>
        <family val="2"/>
        <scheme val="minor"/>
      </rPr>
      <t xml:space="preserve">(including 'regional' classification') 
</t>
    </r>
  </si>
  <si>
    <t>EW4ALL O1.1.2 Number of risk information products developed by national stakeholders through the use of risk information systems
CREWS</t>
  </si>
  <si>
    <t>That multi-hazard warning messages are inclusive, accessible and standardised to create common understanding and actions</t>
  </si>
  <si>
    <r>
      <rPr>
        <b/>
        <sz val="11"/>
        <color rgb="FF000000"/>
        <rFont val="Aptos Narrow"/>
        <family val="2"/>
        <scheme val="minor"/>
      </rPr>
      <t xml:space="preserve">a) Member Country/Territory </t>
    </r>
    <r>
      <rPr>
        <sz val="11"/>
        <color rgb="FF000000"/>
        <rFont val="Aptos Narrow"/>
        <family val="2"/>
        <scheme val="minor"/>
      </rPr>
      <t xml:space="preserve">(including 'regional' classification') 
</t>
    </r>
    <r>
      <rPr>
        <b/>
        <sz val="11"/>
        <color rgb="FF000000"/>
        <rFont val="Aptos Narrow"/>
        <family val="2"/>
        <scheme val="minor"/>
      </rPr>
      <t>b) Developed through inclusive processes</t>
    </r>
    <r>
      <rPr>
        <sz val="11"/>
        <color rgb="FF000000"/>
        <rFont val="Aptos Narrow"/>
        <family val="2"/>
        <scheme val="minor"/>
      </rPr>
      <t xml:space="preserve"> (Yes/No)
</t>
    </r>
    <r>
      <rPr>
        <b/>
        <sz val="11"/>
        <color rgb="FF000000"/>
        <rFont val="Aptos Narrow"/>
        <family val="2"/>
        <scheme val="minor"/>
      </rPr>
      <t xml:space="preserve">c) Hazard type </t>
    </r>
    <r>
      <rPr>
        <sz val="11"/>
        <color rgb="FF000000"/>
        <rFont val="Aptos Narrow"/>
        <family val="2"/>
        <scheme val="minor"/>
      </rPr>
      <t>(atmospheric, hydrological, oceanographic, geological)</t>
    </r>
  </si>
  <si>
    <t xml:space="preserve">EW4ALL IO 3.3 Use of existing local networks to reach as many people as possible; and allowing poeple to take action anfd provide feedback </t>
  </si>
  <si>
    <t>That multi-hazard warning messages are available in various disability accessible formats to ensure the last mile is reached</t>
  </si>
  <si>
    <r>
      <rPr>
        <b/>
        <sz val="11"/>
        <color rgb="FF000000"/>
        <rFont val="Aptos Narrow"/>
        <family val="2"/>
        <scheme val="minor"/>
      </rPr>
      <t xml:space="preserve">a) Warning type </t>
    </r>
    <r>
      <rPr>
        <sz val="11"/>
        <color rgb="FFFF0000"/>
        <rFont val="Aptos Narrow"/>
        <family val="2"/>
        <scheme val="minor"/>
      </rPr>
      <t xml:space="preserve">(liaise with PMU on preferred classifications)
</t>
    </r>
    <r>
      <rPr>
        <b/>
        <sz val="11"/>
        <color rgb="FF000000"/>
        <rFont val="Aptos Narrow"/>
        <family val="2"/>
        <scheme val="minor"/>
      </rPr>
      <t xml:space="preserve">b) Member Country/Territory </t>
    </r>
    <r>
      <rPr>
        <sz val="11"/>
        <color rgb="FF000000"/>
        <rFont val="Aptos Narrow"/>
        <family val="2"/>
        <scheme val="minor"/>
      </rPr>
      <t xml:space="preserve">(including 'regional' classification') 
</t>
    </r>
  </si>
  <si>
    <t>Disability accessible formats include braille, audio, easy-to-read, digital.</t>
  </si>
  <si>
    <t>For multi-hazard warning messages to be easily understood and actionable</t>
  </si>
  <si>
    <t xml:space="preserve">For multi-hazard warning messages to be easily understood and actionable by all communities, governments and industries. </t>
  </si>
  <si>
    <t xml:space="preserve">Adapted from EW4ALL IO 1.6 Risk knowledge capability is built through a combination of indigenous and local knowledge (ILK) that can enable resilience under a range of future risk scenarios </t>
  </si>
  <si>
    <t>Outcome</t>
  </si>
  <si>
    <t>To understand the level of investment in WRP by investors and the level of reliance, against the full implementation budget (funded and unfunded)</t>
  </si>
  <si>
    <r>
      <rPr>
        <b/>
        <sz val="11"/>
        <color rgb="FF000000"/>
        <rFont val="Aptos Narrow"/>
        <family val="2"/>
        <scheme val="minor"/>
      </rPr>
      <t xml:space="preserve">a) Investor type </t>
    </r>
    <r>
      <rPr>
        <sz val="11"/>
        <color rgb="FF000000"/>
        <rFont val="Aptos Narrow"/>
        <family val="2"/>
        <scheme val="minor"/>
      </rPr>
      <t xml:space="preserve">(Donor, multi-lateral agency, PICT government, private sector investment, philanthropist)
</t>
    </r>
    <r>
      <rPr>
        <b/>
        <sz val="11"/>
        <color rgb="FF000000"/>
        <rFont val="Aptos Narrow"/>
        <family val="2"/>
        <scheme val="minor"/>
      </rPr>
      <t>b) Investment type</t>
    </r>
    <r>
      <rPr>
        <sz val="11"/>
        <color rgb="FF000000"/>
        <rFont val="Aptos Narrow"/>
        <family val="2"/>
        <scheme val="minor"/>
      </rPr>
      <t xml:space="preserve"> (directly via SPREP; indirectly via executing agencies/technical advisers; indirectly via activities)
</t>
    </r>
    <r>
      <rPr>
        <b/>
        <sz val="11"/>
        <color rgb="FF000000"/>
        <rFont val="Aptos Narrow"/>
        <family val="2"/>
        <scheme val="minor"/>
      </rPr>
      <t xml:space="preserve">c) Phase </t>
    </r>
    <r>
      <rPr>
        <sz val="11"/>
        <color rgb="FF000000"/>
        <rFont val="Aptos Narrow"/>
        <family val="2"/>
        <scheme val="minor"/>
      </rPr>
      <t>(inception, Phase 1, Phase 2)</t>
    </r>
  </si>
  <si>
    <t xml:space="preserve">Investor funding agreements, Memorandum of Understanding's (MOU), Executing agencies progress reports, WRP monthly donor/investor meetings; </t>
  </si>
  <si>
    <t xml:space="preserve">Data collection channels for the various ways in which investor funding is supporting WRP. Measure all budget committed and received by investors. 
Note: this does NOT include funding available through the sustainable financing facility. 
</t>
  </si>
  <si>
    <t>Linked to Sendai Monitor F1 - total ODA for DRR; and F4 - total official international support (ODA plus other official flows)
MFAT ICFS co-funding indicator (other bilateral, regional, multilateral; private funding)</t>
  </si>
  <si>
    <t>For further discussion with 'Ofa. Resource mobilisation officer cancelled. GCF. New resource mobilsation plan required. For discussion with Honsol</t>
  </si>
  <si>
    <t>To understand if WRP has influenced budgets/funding towards MHEWs, forecasts and information</t>
  </si>
  <si>
    <r>
      <rPr>
        <b/>
        <sz val="11"/>
        <color rgb="FF000000"/>
        <rFont val="Aptos Narrow"/>
        <family val="2"/>
        <scheme val="minor"/>
      </rPr>
      <t>a) Funding source</t>
    </r>
    <r>
      <rPr>
        <sz val="11"/>
        <color rgb="FF000000"/>
        <rFont val="Aptos Narrow"/>
        <family val="2"/>
        <scheme val="minor"/>
      </rPr>
      <t xml:space="preserve"> (national budget, development partner programming, industry and cost recovery, investment income)</t>
    </r>
  </si>
  <si>
    <r>
      <t xml:space="preserve">Pacific NMHS Country Reports to PMC (PIMS PKOs); 2050 strategy indicator (when available); </t>
    </r>
    <r>
      <rPr>
        <sz val="11"/>
        <color rgb="FFFF0000"/>
        <rFont val="Aptos Narrow"/>
        <family val="2"/>
        <scheme val="minor"/>
      </rPr>
      <t>data set?</t>
    </r>
  </si>
  <si>
    <t>Draw on existing available data where already being collected. 
To be presented as a trend graph. E.g. a bar graph by years, with break down by different funding sources</t>
  </si>
  <si>
    <t>Pacific NMHS and 2050 strategy indicator (data collection, storage and analysis)</t>
  </si>
  <si>
    <t xml:space="preserve">PIMS PKO 1(3); PKO 2(1); PKO3(1)
Linked to future 2050 strategy indicator on access to climate and disaster finance (indicator TBC)
</t>
  </si>
  <si>
    <t>To discuss with PMC - needs to be part of PIMS baseline and bienniel survey</t>
  </si>
  <si>
    <t>WRP's principle in action - Pacific-led and owned. Assets are increasingly owned and managed by Pacific agencies/institutions</t>
  </si>
  <si>
    <t>region; country/territory</t>
  </si>
  <si>
    <r>
      <rPr>
        <b/>
        <sz val="11"/>
        <color rgb="FF000000"/>
        <rFont val="Aptos Narrow"/>
        <family val="2"/>
        <scheme val="minor"/>
      </rPr>
      <t>a) Asset classification</t>
    </r>
    <r>
      <rPr>
        <sz val="11"/>
        <color rgb="FF000000"/>
        <rFont val="Aptos Narrow"/>
        <family val="2"/>
        <scheme val="minor"/>
      </rPr>
      <t xml:space="preserve"> (infrastructure, data sets, systems)
</t>
    </r>
    <r>
      <rPr>
        <b/>
        <sz val="11"/>
        <color rgb="FF000000"/>
        <rFont val="Aptos Narrow"/>
        <family val="2"/>
        <scheme val="minor"/>
      </rPr>
      <t>b) Member Country/Territory</t>
    </r>
    <r>
      <rPr>
        <sz val="11"/>
        <color rgb="FF000000"/>
        <rFont val="Aptos Narrow"/>
        <family val="2"/>
        <scheme val="minor"/>
      </rPr>
      <t xml:space="preserve"> (including 'regional' classification') 
</t>
    </r>
    <r>
      <rPr>
        <b/>
        <sz val="11"/>
        <color rgb="FF000000"/>
        <rFont val="Aptos Narrow"/>
        <family val="2"/>
        <scheme val="minor"/>
      </rPr>
      <t>c) On Pacific financial asset register</t>
    </r>
    <r>
      <rPr>
        <sz val="11"/>
        <color rgb="FF000000"/>
        <rFont val="Aptos Narrow"/>
        <family val="2"/>
        <scheme val="minor"/>
      </rPr>
      <t xml:space="preserve"> (Yes, No)
</t>
    </r>
    <r>
      <rPr>
        <b/>
        <sz val="11"/>
        <color rgb="FF000000"/>
        <rFont val="Aptos Narrow"/>
        <family val="2"/>
        <scheme val="minor"/>
      </rPr>
      <t>d) Owned in the Pacific</t>
    </r>
    <r>
      <rPr>
        <sz val="11"/>
        <color rgb="FF000000"/>
        <rFont val="Aptos Narrow"/>
        <family val="2"/>
        <scheme val="minor"/>
      </rPr>
      <t xml:space="preserve"> (Yes, No)
</t>
    </r>
    <r>
      <rPr>
        <b/>
        <sz val="11"/>
        <color rgb="FF000000"/>
        <rFont val="Aptos Narrow"/>
        <family val="2"/>
        <scheme val="minor"/>
      </rPr>
      <t>e) Managed by the Pacific</t>
    </r>
    <r>
      <rPr>
        <sz val="11"/>
        <color rgb="FF000000"/>
        <rFont val="Aptos Narrow"/>
        <family val="2"/>
        <scheme val="minor"/>
      </rPr>
      <t xml:space="preserve"> (Yes, No)</t>
    </r>
  </si>
  <si>
    <r>
      <t xml:space="preserve">The asset management information system to include columns for owned in; and managed by. </t>
    </r>
    <r>
      <rPr>
        <sz val="11"/>
        <color rgb="FFFF0000"/>
        <rFont val="Aptos Narrow"/>
        <family val="2"/>
        <scheme val="minor"/>
      </rPr>
      <t>Marica to share what 'owned' and 'managed' is defined as when developed/agreed.</t>
    </r>
  </si>
  <si>
    <t>Random selection of a range of assets detailed and checking during field visits.</t>
  </si>
  <si>
    <t>Related to the EW4ALL output indicator 3.1.5 Number of countries with capacity (procedures, resources) to take ownership of the early warning systems (but recognises that in Pacific it will take regionalism)</t>
  </si>
  <si>
    <t>Marica to share what 'owned' and 'managed' is defined as when developed/agreed.</t>
  </si>
  <si>
    <t>Assets are increasingly operational, through management and maintenance plans/schedules, throughout their life</t>
  </si>
  <si>
    <r>
      <rPr>
        <b/>
        <sz val="11"/>
        <color theme="1"/>
        <rFont val="Aptos Narrow"/>
        <family val="2"/>
        <scheme val="minor"/>
      </rPr>
      <t>a) Asset classification</t>
    </r>
    <r>
      <rPr>
        <sz val="11"/>
        <color theme="1"/>
        <rFont val="Aptos Narrow"/>
        <family val="2"/>
        <scheme val="minor"/>
      </rPr>
      <t xml:space="preserve"> (infrastructure, data sets, systems)
</t>
    </r>
    <r>
      <rPr>
        <b/>
        <sz val="11"/>
        <color theme="1"/>
        <rFont val="Aptos Narrow"/>
        <family val="2"/>
        <scheme val="minor"/>
      </rPr>
      <t>b) Member Country/Territory</t>
    </r>
    <r>
      <rPr>
        <sz val="11"/>
        <color theme="1"/>
        <rFont val="Aptos Narrow"/>
        <family val="2"/>
        <scheme val="minor"/>
      </rPr>
      <t xml:space="preserve"> (including 'regional' classification') </t>
    </r>
  </si>
  <si>
    <t>The asset management information system to include columns for 'operational' and 'expected length of life period'</t>
  </si>
  <si>
    <t>PIMS8(3) Observing system operation and maintenance</t>
  </si>
  <si>
    <t>MERLA Officer to discuss and work with Marica in setting up asset management information system</t>
  </si>
  <si>
    <t>A growing observation network coverage</t>
  </si>
  <si>
    <r>
      <rPr>
        <b/>
        <sz val="11"/>
        <color rgb="FF000000"/>
        <rFont val="Aptos Narrow"/>
        <family val="2"/>
        <scheme val="minor"/>
      </rPr>
      <t>a) Observation network</t>
    </r>
    <r>
      <rPr>
        <sz val="11"/>
        <color rgb="FF000000"/>
        <rFont val="Aptos Narrow"/>
        <family val="2"/>
        <scheme val="minor"/>
      </rPr>
      <t xml:space="preserve"> </t>
    </r>
    <r>
      <rPr>
        <sz val="11"/>
        <color rgb="FFFF0000"/>
        <rFont val="Aptos Narrow"/>
        <family val="2"/>
        <scheme val="minor"/>
      </rPr>
      <t xml:space="preserve">(confirm with PMU which classification is most relevant, e.g. by hazard type or by land/ocean/atmostpheric/river, etc…) Marica to advise when available
</t>
    </r>
    <r>
      <rPr>
        <b/>
        <sz val="11"/>
        <color rgb="FF000000"/>
        <rFont val="Aptos Narrow"/>
        <family val="2"/>
        <scheme val="minor"/>
      </rPr>
      <t xml:space="preserve">b) Member Country/Territory </t>
    </r>
    <r>
      <rPr>
        <sz val="11"/>
        <color rgb="FF000000"/>
        <rFont val="Aptos Narrow"/>
        <family val="2"/>
        <scheme val="minor"/>
      </rPr>
      <t>(including 'regional' classification')</t>
    </r>
  </si>
  <si>
    <t>Observation Network Plans; Pacific NMHS Country reports to PMC (PIMS PKO)</t>
  </si>
  <si>
    <t>Adapted PIMS8(2) - Network coverage (marine, terrestrial, space)</t>
  </si>
  <si>
    <r>
      <t>To discuss with Marica further. Dependent on whether this is included in the network asset plans</t>
    </r>
    <r>
      <rPr>
        <sz val="11"/>
        <color theme="1"/>
        <rFont val="Aptos Narrow"/>
        <family val="2"/>
        <scheme val="minor"/>
      </rPr>
      <t xml:space="preserve"> - Pacific Observation Strategy to be finalised in mid-March. </t>
    </r>
    <r>
      <rPr>
        <sz val="11"/>
        <color theme="9"/>
        <rFont val="Aptos Narrow"/>
        <family val="2"/>
        <scheme val="minor"/>
      </rPr>
      <t>Ask Marica is this able to be calculated out of the Asset Information System?</t>
    </r>
  </si>
  <si>
    <t>Increased regional data collection and reporting against the Sendai Framework (particularly Target G-3), which aims to increase the availability of MHEW systems and disaster risk information</t>
  </si>
  <si>
    <r>
      <rPr>
        <b/>
        <sz val="11"/>
        <color rgb="FF000000"/>
        <rFont val="Aptos Narrow"/>
        <family val="2"/>
        <scheme val="minor"/>
      </rPr>
      <t xml:space="preserve">a) Member Country/Territory </t>
    </r>
    <r>
      <rPr>
        <sz val="11"/>
        <color rgb="FF000000"/>
        <rFont val="Aptos Narrow"/>
        <family val="2"/>
        <scheme val="minor"/>
      </rPr>
      <t>(including 'regional' classification')</t>
    </r>
  </si>
  <si>
    <t>Sendai Monitor</t>
  </si>
  <si>
    <r>
      <t xml:space="preserve">Draw on existing available data already being collected. </t>
    </r>
    <r>
      <rPr>
        <sz val="11"/>
        <color rgb="FFFF0000"/>
        <rFont val="Aptos Narrow"/>
        <family val="2"/>
        <scheme val="minor"/>
      </rPr>
      <t>Document how being collected (from both Sendai and WRP perspectives)</t>
    </r>
  </si>
  <si>
    <t>WRP PMU (collection, storage and analysis)</t>
  </si>
  <si>
    <t>Adapted from Sendai Monitor target G-3 ('number of people per 100,000 that are covered by early warning information through local governments or through national dissemination mechanisms')/ EW4ALL outcome indicator 3 (warning dissemination and communication)</t>
  </si>
  <si>
    <t>For baseline: Given that many PICTs not able to measure the Sendai Monitor indicator, the indicator is focused on strengthening PICTs to be able to report. Also need to determine how many PICTs eligible to be on the Sendai Monitor as per percentage. (i.e. not out of 21)</t>
  </si>
  <si>
    <t>Range of access of warning information to end users</t>
  </si>
  <si>
    <t>Sendai Monitor Target G3
https://sendaimonitor.undrr.org/analytics</t>
  </si>
  <si>
    <r>
      <t xml:space="preserve">Draw on existing available data already being collected. Consideration to how best to analyse existing data to report on WRP Indicator C7. Document the limitations of the existing data and how WRP will fill the gaps. For example Sendai is only focusing on national and local government (Target G3) - and WRP will use IFP for regional. </t>
    </r>
    <r>
      <rPr>
        <sz val="11"/>
        <color rgb="FFFF0000"/>
        <rFont val="Aptos Narrow"/>
        <family val="2"/>
        <scheme val="minor"/>
      </rPr>
      <t>Need to outline how to measure</t>
    </r>
  </si>
  <si>
    <t>Adapted from EW4ALL indicator IO 3.2 "number of countries that are able to reach 100% of the population")
Linked to COSPPac indicator number of stakeholders NMHS communicate climate and ocean services to
Linked to Sendai Framework G-3 Number of people per 100,000 that are covered by early warning information through local governments or through national dissemination mechanisms
WISER measures this by # HouseHold
CREWS = # people receiving forecasts and warnings</t>
  </si>
  <si>
    <t>Discussed with MHEWS TWG and EW4ALL
Confirm where Sendai Framework get their data - what is the methodology? Can we apply to territories as well??? How does this differ to C6?</t>
  </si>
  <si>
    <t>Communication systems, language (including PWD) are satisfactorily working to reach end users; and are trustworthy/understandable and timely to result in action being taken</t>
  </si>
  <si>
    <t>individual, organisation</t>
  </si>
  <si>
    <r>
      <rPr>
        <b/>
        <sz val="11"/>
        <color theme="9"/>
        <rFont val="Aptos Narrow"/>
        <family val="2"/>
        <scheme val="minor"/>
      </rPr>
      <t xml:space="preserve">a) Member Country/Territory </t>
    </r>
    <r>
      <rPr>
        <sz val="11"/>
        <color theme="9"/>
        <rFont val="Aptos Narrow"/>
        <family val="2"/>
        <scheme val="minor"/>
      </rPr>
      <t xml:space="preserve">(including 'regional' classification')
</t>
    </r>
    <r>
      <rPr>
        <b/>
        <sz val="11"/>
        <color theme="9"/>
        <rFont val="Aptos Narrow"/>
        <family val="2"/>
        <scheme val="minor"/>
      </rPr>
      <t xml:space="preserve">b) Gender </t>
    </r>
    <r>
      <rPr>
        <sz val="11"/>
        <color theme="9"/>
        <rFont val="Aptos Narrow"/>
        <family val="2"/>
        <scheme val="minor"/>
      </rPr>
      <t xml:space="preserve">(male, female, gender diverse)
</t>
    </r>
    <r>
      <rPr>
        <b/>
        <sz val="11"/>
        <color theme="9"/>
        <rFont val="Aptos Narrow"/>
        <family val="2"/>
        <scheme val="minor"/>
      </rPr>
      <t xml:space="preserve">c) Disability </t>
    </r>
    <r>
      <rPr>
        <sz val="11"/>
        <color theme="9"/>
        <rFont val="Aptos Narrow"/>
        <family val="2"/>
        <scheme val="minor"/>
      </rPr>
      <t xml:space="preserve">(Washington Group disability classifications)
</t>
    </r>
    <r>
      <rPr>
        <b/>
        <sz val="11"/>
        <color theme="9"/>
        <rFont val="Aptos Narrow"/>
        <family val="2"/>
        <scheme val="minor"/>
      </rPr>
      <t>d) Stakeholder type</t>
    </r>
    <r>
      <rPr>
        <sz val="11"/>
        <color theme="9"/>
        <rFont val="Aptos Narrow"/>
        <family val="2"/>
        <scheme val="minor"/>
      </rPr>
      <t xml:space="preserve"> (community, government, industry, international MHEWS)</t>
    </r>
  </si>
  <si>
    <t>EW4ALL Indicator 3.2.1b; PIMS PKO 1 (1)</t>
  </si>
  <si>
    <t>Draw on existing available data already being collected. Consideration to how best to analyse existing data to report on WRP Indicator C8</t>
  </si>
  <si>
    <t>Adapted from EW4ALL 3.2.1b ( Last mile stakeholder groups indicate receiving timely and understandable early warnings that enabled them to take action )
PIMS PKO 1 (1) (Observation and communication systems to support timely and accurate aviation services )</t>
  </si>
  <si>
    <t>To explore with MHEWS stakeholders Pacific-relevant ways to do measure this if we consider the "Met Villages" as nodes in a network and we take a sampling approach (over time). This links to the WWW, etc and other citizen science elements that are part of the GEDSI. Under EW4ALL, IFRC have been doing work in this area in terms of methodologies. Its one of the things in the MERL plan we have flagged for specific discussion during consultations.</t>
  </si>
  <si>
    <t>Warnings are produced in a timely, reliable manner prompting quick action</t>
  </si>
  <si>
    <t>PMC Country Report</t>
  </si>
  <si>
    <t>Draw on existing available data already being collected. Ensure that all PICTs are EW4ALL members
In the PMC Country Report ask the question - what are your Met Services hours of operation (8.30-4pm or 24/7)?</t>
  </si>
  <si>
    <t>Adapted from EW4ALL IO 2.4.3c ( # of Members providing warnings services 24/7)</t>
  </si>
  <si>
    <t>That observation data across a range of networks is consistently available</t>
  </si>
  <si>
    <r>
      <rPr>
        <b/>
        <sz val="11"/>
        <rFont val="Aptos Narrow"/>
        <family val="2"/>
        <scheme val="minor"/>
      </rPr>
      <t>a) Observation variables</t>
    </r>
    <r>
      <rPr>
        <sz val="11"/>
        <rFont val="Aptos Narrow"/>
        <family val="2"/>
        <scheme val="minor"/>
      </rPr>
      <t xml:space="preserve"> (pressure, temperature, wind, relative humidity, upper air sounding)</t>
    </r>
    <r>
      <rPr>
        <sz val="11"/>
        <color rgb="FFFF0000"/>
        <rFont val="Aptos Narrow"/>
        <family val="2"/>
        <scheme val="minor"/>
      </rPr>
      <t xml:space="preserve">
</t>
    </r>
    <r>
      <rPr>
        <b/>
        <sz val="11"/>
        <color rgb="FF000000"/>
        <rFont val="Aptos Narrow"/>
        <family val="2"/>
        <scheme val="minor"/>
      </rPr>
      <t xml:space="preserve">b) Member Country/Territory </t>
    </r>
    <r>
      <rPr>
        <sz val="11"/>
        <color rgb="FF000000"/>
        <rFont val="Aptos Narrow"/>
        <family val="2"/>
        <scheme val="minor"/>
      </rPr>
      <t xml:space="preserve">(including 'regional' classification')
</t>
    </r>
    <r>
      <rPr>
        <b/>
        <sz val="11"/>
        <color rgb="FF000000"/>
        <rFont val="Aptos Narrow"/>
        <family val="2"/>
        <scheme val="minor"/>
      </rPr>
      <t>c) Availability</t>
    </r>
    <r>
      <rPr>
        <sz val="11"/>
        <color rgb="FF000000"/>
        <rFont val="Aptos Narrow"/>
        <family val="2"/>
        <scheme val="minor"/>
      </rPr>
      <t xml:space="preserve"> (complete (green) = more than 4 observations received; availability issues (orange) = more than 1 less than 4 observations received)
</t>
    </r>
    <r>
      <rPr>
        <b/>
        <sz val="11"/>
        <color rgb="FF000000"/>
        <rFont val="Aptos Narrow"/>
        <family val="2"/>
        <scheme val="minor"/>
      </rPr>
      <t>d) Type of period</t>
    </r>
    <r>
      <rPr>
        <sz val="11"/>
        <color rgb="FF000000"/>
        <rFont val="Aptos Narrow"/>
        <family val="2"/>
        <scheme val="minor"/>
      </rPr>
      <t xml:space="preserve"> (six-hour, daily, monthly)</t>
    </r>
  </si>
  <si>
    <t>Met data from GBON available here: wdqms.wmo.int (WIGOS Data Quality Monitoring System)</t>
  </si>
  <si>
    <r>
      <t xml:space="preserve">PPCM Dashboard, WDQMS
</t>
    </r>
    <r>
      <rPr>
        <sz val="11"/>
        <color rgb="FFFF0000"/>
        <rFont val="Aptos Narrow"/>
        <family val="2"/>
        <scheme val="minor"/>
      </rPr>
      <t>Investigate if WRP is able to receive an aggregated automated report from WMO WIGOS DQMS</t>
    </r>
  </si>
  <si>
    <r>
      <t xml:space="preserve">Visit the WDQMS website (https://wdqms.wmo.int/) and click on GBON, then surface land observations and upper-air land observations. </t>
    </r>
    <r>
      <rPr>
        <sz val="11"/>
        <color rgb="FFFF0000"/>
        <rFont val="Aptos Narrow"/>
        <family val="2"/>
        <scheme val="minor"/>
      </rPr>
      <t>Investigate with WMO whether an automated report can be produced based on the disaggregated data and then the MERLA Officer can aggregated to a %</t>
    </r>
  </si>
  <si>
    <t>Ensure latest data being drawn from</t>
  </si>
  <si>
    <t>Executing Agencies/WRP PMU (collection, storage and analysis)</t>
  </si>
  <si>
    <t xml:space="preserve">PIMS PKO 2(3) (Establish quality management system (QMS) for marine weather services and Global Maritime Distress and Safety System (SOLAS) obligations. )
</t>
  </si>
  <si>
    <t>There was a suggestion to update the indicator to 'availability of quality observation data' at the WRP Planning Meeting 2025? This indicator is under Outcome 4 - which can align. Accuracy and timeliness of observation data is what's required. Timeliness will be determined by the purpose for the data; SYNOPTIC data is every 3hrs +/- 10mins, upper air sounding is at 0000UTC and 12000UTC everyday; Etc.The standard for accuracy and timeliness for the instruments are from the WMO No.8 Guidelines (https://wmo.int/guide-instruments-and-methods-of-observation-wmo-no-8-0)
Marica advised that there are many more variables, but these are the ones that are measured internationally through the WDQMS... We may be able to get more once the IFP system is setup, as it will have to ingest data from all the Met Services for the forecasting works</t>
  </si>
  <si>
    <t>PICTs are increasingly focused on ensuring warnings and forecasts are being actioned by the last mile</t>
  </si>
  <si>
    <t xml:space="preserve">EW4ALL country assessments - collect this data? 
EW4all indicator 3.4 - Number of countries that track levels of understanding and trust in disseminated alerts
Need to contact EW4ALL and ask how this information is collected, and where it is made publicly available. </t>
  </si>
  <si>
    <t>EW4ALL IO 3.4 ( Increased national capabilities for effective, authoritative emergency alerting for all media and all hazards )</t>
  </si>
  <si>
    <t>EW4ALL collect data through country assessments and standardised capacity assessments of NMHS and also through Sendai Framework. Where is this data made publicly available?
Link to conversation with COSPPac as per C12</t>
  </si>
  <si>
    <t xml:space="preserve">To test with stakeholders/end users (ie. community, governments, industry) their level of trust and understanding of forecasts and warnings
</t>
  </si>
  <si>
    <r>
      <rPr>
        <b/>
        <sz val="11"/>
        <color rgb="FF000000"/>
        <rFont val="Aptos Narrow"/>
        <family val="2"/>
        <scheme val="minor"/>
      </rPr>
      <t xml:space="preserve">a) Stakeholder type </t>
    </r>
    <r>
      <rPr>
        <sz val="11"/>
        <color rgb="FF000000"/>
        <rFont val="Aptos Narrow"/>
        <family val="2"/>
        <scheme val="minor"/>
      </rPr>
      <t xml:space="preserve">(community, government, industry, international MHEWS)
</t>
    </r>
    <r>
      <rPr>
        <b/>
        <sz val="11"/>
        <color rgb="FF000000"/>
        <rFont val="Aptos Narrow"/>
        <family val="2"/>
        <scheme val="minor"/>
      </rPr>
      <t xml:space="preserve">b) Member Country/Territory </t>
    </r>
    <r>
      <rPr>
        <sz val="11"/>
        <color rgb="FF000000"/>
        <rFont val="Aptos Narrow"/>
        <family val="2"/>
        <scheme val="minor"/>
      </rPr>
      <t xml:space="preserve">(including 'regional' classification')
</t>
    </r>
    <r>
      <rPr>
        <b/>
        <sz val="11"/>
        <color rgb="FF000000"/>
        <rFont val="Aptos Narrow"/>
        <family val="2"/>
        <scheme val="minor"/>
      </rPr>
      <t>c) Hazard type</t>
    </r>
    <r>
      <rPr>
        <sz val="11"/>
        <color rgb="FF000000"/>
        <rFont val="Aptos Narrow"/>
        <family val="2"/>
        <scheme val="minor"/>
      </rPr>
      <t xml:space="preserve"> (atmospheric, hydrological, oceanographic, geological)</t>
    </r>
  </si>
  <si>
    <t>Biennial Stakeholder Survey/Workshop?/ COSPPac</t>
  </si>
  <si>
    <t>Consider selecting a random sample across all stakeholder types/countries and hazards and holding an biennial workshop/survey to test reactions/understandings and trust in forecasts and warnings</t>
  </si>
  <si>
    <t>COSPPac</t>
  </si>
  <si>
    <t>MERLA Officer to better understand how COSPPac star rating of 'usefulness', 'easy to understand' 'accessibility' to be measured - for follow up with Ed
Stakeholder star rating of ‘usefulness’ for each NMHS climate, ocean service
Stakeholder star rating of ‘easy to understand’ [usability] for each NMHS climate, ocean service
Stakeholder star rating of ‘accessibility’ for each NMHS climate, ocean service</t>
  </si>
  <si>
    <t>That warnings are being received by all (ie. genders, abilities, cultures and socio-economic groups), in a timely and understandable manner for action to occur.</t>
  </si>
  <si>
    <r>
      <rPr>
        <b/>
        <sz val="11"/>
        <color rgb="FF000000"/>
        <rFont val="Aptos Narrow"/>
        <family val="2"/>
        <scheme val="minor"/>
      </rPr>
      <t xml:space="preserve">a) Stakeholder type </t>
    </r>
    <r>
      <rPr>
        <sz val="11"/>
        <color rgb="FF000000"/>
        <rFont val="Aptos Narrow"/>
        <family val="2"/>
        <scheme val="minor"/>
      </rPr>
      <t xml:space="preserve">(community, government, industry, international MHEWS)
</t>
    </r>
    <r>
      <rPr>
        <b/>
        <sz val="11"/>
        <color rgb="FF000000"/>
        <rFont val="Aptos Narrow"/>
        <family val="2"/>
        <scheme val="minor"/>
      </rPr>
      <t>b) Member Country/Territory</t>
    </r>
    <r>
      <rPr>
        <sz val="11"/>
        <color rgb="FF000000"/>
        <rFont val="Aptos Narrow"/>
        <family val="2"/>
        <scheme val="minor"/>
      </rPr>
      <t xml:space="preserve"> (including 'regional' classification')
</t>
    </r>
    <r>
      <rPr>
        <b/>
        <sz val="11"/>
        <color rgb="FF000000"/>
        <rFont val="Aptos Narrow"/>
        <family val="2"/>
        <scheme val="minor"/>
      </rPr>
      <t xml:space="preserve">c) Gender </t>
    </r>
    <r>
      <rPr>
        <sz val="11"/>
        <color rgb="FF000000"/>
        <rFont val="Aptos Narrow"/>
        <family val="2"/>
        <scheme val="minor"/>
      </rPr>
      <t xml:space="preserve">(male, female, gender diverse)
</t>
    </r>
    <r>
      <rPr>
        <b/>
        <sz val="11"/>
        <color rgb="FF000000"/>
        <rFont val="Aptos Narrow"/>
        <family val="2"/>
        <scheme val="minor"/>
      </rPr>
      <t xml:space="preserve">d) Disability </t>
    </r>
    <r>
      <rPr>
        <sz val="11"/>
        <color rgb="FF000000"/>
        <rFont val="Aptos Narrow"/>
        <family val="2"/>
        <scheme val="minor"/>
      </rPr>
      <t xml:space="preserve">(Washington Group disability classifications)
</t>
    </r>
    <r>
      <rPr>
        <b/>
        <sz val="11"/>
        <color rgb="FF000000"/>
        <rFont val="Aptos Narrow"/>
        <family val="2"/>
        <scheme val="minor"/>
      </rPr>
      <t>e) Type of action</t>
    </r>
    <r>
      <rPr>
        <sz val="11"/>
        <color rgb="FF000000"/>
        <rFont val="Aptos Narrow"/>
        <family val="2"/>
        <scheme val="minor"/>
      </rPr>
      <t xml:space="preserve"> </t>
    </r>
    <r>
      <rPr>
        <sz val="11"/>
        <color rgb="FFFF0000"/>
        <rFont val="Aptos Narrow"/>
        <family val="2"/>
        <scheme val="minor"/>
      </rPr>
      <t>(classificiations to be confirmed following consultation with MHEWS stakeholders)</t>
    </r>
  </si>
  <si>
    <t>EW4ALL indicator 3.2.1b 
Could this data also be collected as part of C12 - Biennial Survey/Workshop?</t>
  </si>
  <si>
    <t>Draw on existing available data already being collected. Ensure that all PICTs are EW4ALL members; and disaggregated data is being collected/available.</t>
  </si>
  <si>
    <t>Aligned with original
EW4ALL indicator 3.2.1b - Last mile stakeholder groups indicate receiving timely and understandable early warnings that enabled them to take action
Linked to EW4ALL 4.2 % increased in number of early warnings leading to early actions</t>
  </si>
  <si>
    <t>That there is an increase of marginalised groups needs being incoporated into disaster preparedness and response plans/procedures .</t>
  </si>
  <si>
    <t>After-action reviews
Pacific NMHS country reports to PMC</t>
  </si>
  <si>
    <t>Potentially through Integrate Pasifika</t>
  </si>
  <si>
    <t>Develop standardised comparison criteria (likert scale). Consider is there a central location for all after-action reviews across the region being accessible for education/learning purposes. Further discussion required as to whether Pacific NMHS/NDMOs measure after action reviews within progress reports; or WRP PMU assess after-action reviews.</t>
  </si>
  <si>
    <t>Pacific NMHS/NDMOs (collection); WRP PMU (storage and analysis)</t>
  </si>
  <si>
    <t>KR6 - Subject to revised implementation plan and discussions with MHEWS TWG
Presently after-action reviews are barely documented and if they are, they are not publicly published. Some are available on reliefweb. We propose setting target for 2026 that we can collect this through the MHEWS TWG so this needs to be raised through that forum ASAP and communicated with countries.
SPC through Integrate Pasifika and PIEMA looking at creating a centralised location for all after-action reviews for shared information, lessons learned and peer exchanges.</t>
  </si>
  <si>
    <t>That risk information and assessment is available to inform targeted warnings for marginalised groups</t>
  </si>
  <si>
    <r>
      <rPr>
        <b/>
        <sz val="11"/>
        <color theme="1"/>
        <rFont val="Aptos Narrow"/>
        <family val="2"/>
        <scheme val="minor"/>
      </rPr>
      <t xml:space="preserve">a) Member Country/Territory </t>
    </r>
    <r>
      <rPr>
        <sz val="11"/>
        <color theme="1"/>
        <rFont val="Aptos Narrow"/>
        <family val="2"/>
        <scheme val="minor"/>
      </rPr>
      <t>(including 'regional' classification')</t>
    </r>
  </si>
  <si>
    <t>Sendai Monitor (Target G5) plus data collected for territories</t>
  </si>
  <si>
    <r>
      <t xml:space="preserve">Sendai Monitor
</t>
    </r>
    <r>
      <rPr>
        <sz val="11"/>
        <color rgb="FFFF0000"/>
        <rFont val="Aptos Narrow"/>
        <family val="2"/>
        <scheme val="minor"/>
      </rPr>
      <t xml:space="preserve">
How do we support data collection for Tokelau, Niue and Cook Islands????</t>
    </r>
  </si>
  <si>
    <t>Under the Sendai Monitor - Country - Target G - Early Warnings - G5. The most recent score is displayed despite yearly reporting since 2015. Need to contact Sendai/EW4ALL on how to gain access to previous years data.</t>
  </si>
  <si>
    <t>Sendai Framework Target G-5 (Number of countries that have accessible, understandable, usable and relevant disaster risk information and assessment available to the people at the national and local levels.)</t>
  </si>
  <si>
    <t>Once we know methodology, how to extend to include territories?
Need to speak further with Ew4aLL on how they collect the self-assessed data</t>
  </si>
  <si>
    <t>Impact</t>
  </si>
  <si>
    <t>That over the long term WRP will contribute to the reduction of deaths and missing people across the Pacific, caused due to disasters</t>
  </si>
  <si>
    <r>
      <rPr>
        <b/>
        <sz val="11"/>
        <color rgb="FFFF0000"/>
        <rFont val="Aptos Narrow"/>
        <family val="2"/>
        <scheme val="minor"/>
      </rPr>
      <t xml:space="preserve">a) Gender </t>
    </r>
    <r>
      <rPr>
        <sz val="11"/>
        <color rgb="FFFF0000"/>
        <rFont val="Aptos Narrow"/>
        <family val="2"/>
        <scheme val="minor"/>
      </rPr>
      <t>(male, female, gender diverse) - as available</t>
    </r>
    <r>
      <rPr>
        <sz val="11"/>
        <color rgb="FF000000"/>
        <rFont val="Aptos Narrow"/>
        <family val="2"/>
        <scheme val="minor"/>
      </rPr>
      <t xml:space="preserve">
</t>
    </r>
    <r>
      <rPr>
        <b/>
        <sz val="11"/>
        <color rgb="FF000000"/>
        <rFont val="Aptos Narrow"/>
        <family val="2"/>
        <scheme val="minor"/>
      </rPr>
      <t xml:space="preserve">b) Mortality </t>
    </r>
    <r>
      <rPr>
        <sz val="11"/>
        <color rgb="FF000000"/>
        <rFont val="Aptos Narrow"/>
        <family val="2"/>
        <scheme val="minor"/>
      </rPr>
      <t xml:space="preserve">(death, missing persons) </t>
    </r>
  </si>
  <si>
    <t>Sendai Monitor A1</t>
  </si>
  <si>
    <t>PPCM Dashboard</t>
  </si>
  <si>
    <r>
      <t xml:space="preserve">Draw on data available on the Sendai Monitor under 'Country' - A: Mortality; A1: Number of deaths and missing persons attributed to disasters, per 100,000 population. Search by each WRP PICT and record the average annual change over the decade. Note that A2 and A3 have checkboxes for male/female breakdown but no current data is available at March 2026. </t>
    </r>
    <r>
      <rPr>
        <sz val="11"/>
        <color rgb="FFFF0000"/>
        <rFont val="Aptos Narrow"/>
        <family val="2"/>
        <scheme val="minor"/>
      </rPr>
      <t>Need to speak with the relevant people at the Sendai Monitor to understand if/when this data might be available. Raise and encourage each WRP PICT to regularly submit data through Sendai Monitor.</t>
    </r>
  </si>
  <si>
    <t>Aligned with original
Suggest new 2050 indicator under people-centred development 1.0 improved health outcomes particularly vulnerable communities and marginalised groups - GEDSI disaggregated data on deaths or injured attributed to disaster events
CREWS, SDG (13.1.1), Sendai Monitor A-1 (Number of deaths and missing persons attributed to disasters, per 100,000 population), Blue Pacific</t>
  </si>
  <si>
    <t>MERLA Officer to discuss further with GEDSI Adviser. Note that some/limited gender balance is available on Sendai Monitor separately for deaths/ missing persons but not aggregated up. MERLA Officer to speak with the relevant people at the Sendai Monitor to understand if/when this data might be available. Raise and encourage each WRP PICT to regularly submit data through Sendai Monitor.</t>
  </si>
  <si>
    <t>That WRP will contribute to the reduction of people affected by disasters</t>
  </si>
  <si>
    <r>
      <rPr>
        <b/>
        <sz val="11"/>
        <color rgb="FFFF0000"/>
        <rFont val="Aptos Narrow"/>
        <family val="2"/>
        <scheme val="minor"/>
      </rPr>
      <t xml:space="preserve">a) Gender </t>
    </r>
    <r>
      <rPr>
        <sz val="11"/>
        <color rgb="FFFF0000"/>
        <rFont val="Aptos Narrow"/>
        <family val="2"/>
        <scheme val="minor"/>
      </rPr>
      <t>(male, female, gender diverse)</t>
    </r>
  </si>
  <si>
    <t>Sendai Monitor B1</t>
  </si>
  <si>
    <r>
      <t xml:space="preserve">Draw on data available on the Sendai Monitor under 'Country' - B: People affected; B1: Number of directly affected people attributed to disasters, per 100,000 population. Search by each WRP PICT and record the average annual change over the decade. Note that B2, B3, B4 and B5 have checkboxes for male/female breakdown but no current data is available at March 2026. </t>
    </r>
    <r>
      <rPr>
        <sz val="11"/>
        <color rgb="FFFF0000"/>
        <rFont val="Aptos Narrow"/>
        <family val="2"/>
        <scheme val="minor"/>
      </rPr>
      <t>Need to speak with the relevant people at the Sendai Monitor to understand if/when this data might be available. Raise and encourage each WRP PICT to regularly submit data through Sendai Monitor.</t>
    </r>
  </si>
  <si>
    <t>Sendai Monitor (B1 Number of directly affected people attributed to disasters, per 100,000 population), SDGs, Blue Pacific 1.0 Number of people affected by disaster</t>
  </si>
  <si>
    <t xml:space="preserve">MERLA Officer to discuss further with GEDSI Adviser. Does not appear to be readily available with gender breakdown. Investigate further with Sendai Montior personnel if feasible. Raise and encourage each WRP PICT to regularly submit data through Sendai Monitor
</t>
  </si>
  <si>
    <t>That WRP will contribute to the reduction of people's livelihoods being majorly disrupted or destroyed as a result of severe weather events.</t>
  </si>
  <si>
    <t>Sendai Monitor B5</t>
  </si>
  <si>
    <r>
      <t xml:space="preserve">Draw on data available on the Sendai Monitor under 'Country' - B: People affected; B5: Number of people whose livelihoods were disrupted or destroyed, attributed to disasters (severe weather events). Search by each WRP PICT and record the average annual change over the decade. Note that there is currently no data available at March 2026. </t>
    </r>
    <r>
      <rPr>
        <sz val="11"/>
        <color rgb="FFFF0000"/>
        <rFont val="Aptos Narrow"/>
        <family val="2"/>
        <scheme val="minor"/>
      </rPr>
      <t>Need to speak with the relevant people at the Sendai Monitor to understand if/when this data might be available. Raise and encourage each WRP PICT to regularly submit data through Sendai Monitor.</t>
    </r>
  </si>
  <si>
    <t>Aligned with original
Sendai Monitor B5 - number of people whose livelihoods were disrupted or destroyed, attributed to disasters
CREWS</t>
  </si>
  <si>
    <t>That WRP will contribute to the reduction of direct economic loss due to severe weather experienced across the region</t>
  </si>
  <si>
    <t>Pacific Data Hub - PDH.Stat
Blue Pacific 2050 Dashboard - https://blue-pacific-2050.pacificdata.org/climate-change-and-disasters/indicators?outcome=1.0</t>
  </si>
  <si>
    <t xml:space="preserve">Draw on available data from the Blue Pacific 2050 indicator (annual collection) - Direct economic loss attributed to disasters relative to GDP. 
It is envisioned that this indicator will be made available on the PPCM Dashboard to show how the dial is moving. </t>
  </si>
  <si>
    <t xml:space="preserve">Blue Pacific: 1.0 Direct economic loss attributed to disasters relative to GDP across the region
Links to 2050 Strategy &amp; Sendai Monitor (C1 - direct economic loss attributed to disasters in relation to global gross domestic product) &amp; CREWS
</t>
  </si>
  <si>
    <t>Likely link to 2050 Strategy security indicators that are TBD, both 1.0 security and protection of all Pacific peoples by reducing impacts of CC and…threats to human, environmental and resource security; AND strengthened, inclusion and harmonised regional security architecture....</t>
  </si>
  <si>
    <t>For discussion with PIFS</t>
  </si>
  <si>
    <t>That PICTs are producing compliant/accurate and trustworthy forecasts and warnings to the transport sector</t>
  </si>
  <si>
    <r>
      <rPr>
        <b/>
        <sz val="11"/>
        <color theme="9"/>
        <rFont val="Aptos Narrow"/>
        <family val="2"/>
        <scheme val="minor"/>
      </rPr>
      <t xml:space="preserve">a) Member Country/Territory </t>
    </r>
    <r>
      <rPr>
        <sz val="11"/>
        <color theme="9"/>
        <rFont val="Aptos Narrow"/>
        <family val="2"/>
        <scheme val="minor"/>
      </rPr>
      <t>(including 'regional' classification')</t>
    </r>
  </si>
  <si>
    <t>Pacific NMHS Country Reports to PMC</t>
  </si>
  <si>
    <t>Data already being collected within Pacific NMHS Country Reports to PMC</t>
  </si>
  <si>
    <t>Pacific NMHS (data collection); WRP PMU (storage and analysis of data)</t>
  </si>
  <si>
    <t>PIMS PKO 1 (2)Compliance with aviation QMS and ICAO requirements ; PKO 2(3) Establish QMS for marine weather services and SOLAS obligations.
Suggested 2050 Strategy indicator</t>
  </si>
  <si>
    <t>Discuss with WMO. I believe this information is already held somewhere.
Subject to revised implementation plan activities.
MERLA Officer to speak with Ed - PIMS Review to gather baseline data</t>
  </si>
  <si>
    <t xml:space="preserve">The total number of reach/direct and indirect people benefited as a result of WRP's activities </t>
  </si>
  <si>
    <t>Individual</t>
  </si>
  <si>
    <r>
      <rPr>
        <b/>
        <sz val="11"/>
        <color rgb="FF000000"/>
        <rFont val="Aptos Narrow"/>
        <family val="2"/>
        <scheme val="minor"/>
      </rPr>
      <t xml:space="preserve">a) KRA (direct/indirect)
b) Member Country/Territory </t>
    </r>
    <r>
      <rPr>
        <sz val="11"/>
        <color rgb="FF000000"/>
        <rFont val="Aptos Narrow"/>
        <family val="2"/>
        <scheme val="minor"/>
      </rPr>
      <t xml:space="preserve">(including 'regional' classification')
</t>
    </r>
    <r>
      <rPr>
        <b/>
        <sz val="11"/>
        <color rgb="FF000000"/>
        <rFont val="Aptos Narrow"/>
        <family val="2"/>
        <scheme val="minor"/>
      </rPr>
      <t>c) Gender</t>
    </r>
    <r>
      <rPr>
        <sz val="11"/>
        <color rgb="FF000000"/>
        <rFont val="Aptos Narrow"/>
        <family val="2"/>
        <scheme val="minor"/>
      </rPr>
      <t xml:space="preserve"> (male, female, gender diverse)(direct only)
</t>
    </r>
    <r>
      <rPr>
        <b/>
        <sz val="11"/>
        <color rgb="FF000000"/>
        <rFont val="Aptos Narrow"/>
        <family val="2"/>
        <scheme val="minor"/>
      </rPr>
      <t xml:space="preserve">d) Age </t>
    </r>
    <r>
      <rPr>
        <sz val="11"/>
        <color rgb="FF000000"/>
        <rFont val="Aptos Narrow"/>
        <family val="2"/>
        <scheme val="minor"/>
      </rPr>
      <t xml:space="preserve">(0-18 (child), 19-24 (post-secondary/tertiary), 25-30 (older youth),31-59 (adult), 60+ (older persons))
(direct only)
</t>
    </r>
    <r>
      <rPr>
        <b/>
        <sz val="11"/>
        <color rgb="FF000000"/>
        <rFont val="Aptos Narrow"/>
        <family val="2"/>
        <scheme val="minor"/>
      </rPr>
      <t>e) Disability</t>
    </r>
    <r>
      <rPr>
        <sz val="11"/>
        <color rgb="FF000000"/>
        <rFont val="Aptos Narrow"/>
        <family val="2"/>
        <scheme val="minor"/>
      </rPr>
      <t xml:space="preserve"> (Washington Group disability classifications)(direct only)</t>
    </r>
  </si>
  <si>
    <t>Reports; system data analytics</t>
  </si>
  <si>
    <t>MERL Log &amp; PPCM Dashboard</t>
  </si>
  <si>
    <t xml:space="preserve">Establish an online interactive MERL system for WRP to regularly capture the total number of beneficiaries after each WRP activity. Ensure that all disaggregated data is captured by executing agencies regularly. Be clear if this is cumulative or each year in the targets. 
In the meantime, the MERL Log spreadsheet has been developed with a tab for collation of this data. </t>
  </si>
  <si>
    <t>PMU to review executing agencies calculations of beneficiaries to ensure consistent and store supporting documentation.</t>
  </si>
  <si>
    <t>Executing agencies/WRP PMU (data collection); WRP PMU (verification, storage and analysis)</t>
  </si>
  <si>
    <t xml:space="preserve">DFAT Tier 2 result - Number of people for whom Australia’s investments have improved adaptation to climate change and resilience to disasters.
MFAT ICFS Headline indicator - Number directly benefitng from increased resilience to CC </t>
  </si>
  <si>
    <t xml:space="preserve">At the WRP Planning Meeting in December 2025 it was advised that Direct beneficiaries = institutions; Indirect beneficiaries = community. However, this does not accomodate KRA 5 and 6. Further discussion with Ofa occurred in February and definitions have been developed under the 'Definitions' Tab. MERLA Officer to consider whether a knowledge note further outlining how direct and indirect beneficiaries are calculated for different KRAs/activity types is required to ensure shared understanding across all executing agencies and NMHS. There are several examples by donors of how beneficiaries are calculated. </t>
  </si>
  <si>
    <t>WRP is contributing towards PICTs reflection, learning and adaptation of their early warning systems; and collecting/sharing of data through global monitoring systems</t>
  </si>
  <si>
    <t xml:space="preserve">Search the Sendai Monitor under Country - Target G: Early Warnings to check whether WRP member countries are collecting and sharing data across the majority of Target G indicators (at least 3 of the 5 indicators). </t>
  </si>
  <si>
    <t>EW4ALL O 1.4.2 (1.4.2 Number of countries with periodic EWS performance reviews through Sendai Framework Target G) and E5 ( A global mechanism in place for monitoring countries early warning capacity )
AND Sendai Framework Target G: Number of countries that have multi-hazard early warning systems</t>
  </si>
  <si>
    <t>That WRP are contributing towards strengthening Target G MHEWS scores (limited, moderate, substantial, comprehensive)</t>
  </si>
  <si>
    <t>Search the Sendai Monitor under Country - Target G: Early Warnings to check the MHEWS score</t>
  </si>
  <si>
    <t>Sendai Framework Target G (G-6: Percentage of population exposed to or at risk from disasters protected through pre-emptive evacuation following early warning.Member States in a position to do so are encouraged to provide information on the number of evacuated people.)</t>
  </si>
  <si>
    <t>Will be D9 or D10 - further discussion required . 
Describe methodology used by existing source.
Or every two years?
Support PICTS that havent done so to complete this self assessment????</t>
  </si>
  <si>
    <t>That WRP is contributing towards strengthening MHEWS Maturity scores as measured under EW4ALL (limited, moderate, substantial, comprehensive)</t>
  </si>
  <si>
    <t>EW4ALL dashboard</t>
  </si>
  <si>
    <t xml:space="preserve">Methodology determined by EW4ALL agencies who collect data from national administrations. Each EW4ALL KRA is measured differently. To consider if WRP will support data collection and analysis for those PICTs not part of EW4ALL so that can have a comparable scale, but first need to determine appropriateness of scales in Pacific context </t>
  </si>
  <si>
    <t>EW4ALL (collection, analysis, publish)
WRP PMU (potentially support collection, retrieve and analyse)</t>
  </si>
  <si>
    <t>EW4ALL
CREWS</t>
  </si>
  <si>
    <t xml:space="preserve">As above - choose either D9 or D10. Need to learn more about the different scores and how they are calculated and which score WRP will look to contribute to. Alignment with EW4ALL mechanisms should be considered (but only if useful)
</t>
  </si>
  <si>
    <t>Observation infrastructure is sustainable and resilient to continue providing MHEW services to the PICTs/region</t>
  </si>
  <si>
    <t>Establish as a field within the Asset Management Information System. % of only currently active assets.</t>
  </si>
  <si>
    <t>Depends on who has responsibility for information system</t>
  </si>
  <si>
    <t xml:space="preserve">Consistent with PRS (Pacific Resilience Standards) - FRDP
DFAT Tier 2 result - Number and value of investments that are contributing to low-emissions development pathways or are supporting mitigation activities and improving climate change adaptation and disaster resilience. </t>
  </si>
  <si>
    <t>Subject to creation of AMIS. MERLA Officer and Marica to discuss further as new information comes to hand</t>
  </si>
  <si>
    <t>2050 strategy indicator TBD on political leadership and regionalism - outcome 1.0 all pacific people benefit from regional systems and partnerships working together to deliver on the regions priorities, indicator TBD</t>
  </si>
  <si>
    <t>For discussion with PIFS. "Resilience" under outcome statement not covered off - Better access to forecasting and warnings supports maritime surveillance; fisheries management; energy, food and water resilience</t>
  </si>
  <si>
    <r>
      <t xml:space="preserve">Baseline Data Collection Coordination - </t>
    </r>
    <r>
      <rPr>
        <sz val="14"/>
        <color theme="1"/>
        <rFont val="Aptos"/>
        <family val="2"/>
      </rPr>
      <t>key actions of baseline data to be coordinated/collected</t>
    </r>
  </si>
  <si>
    <r>
      <t>COMMENTS -</t>
    </r>
    <r>
      <rPr>
        <sz val="11"/>
        <color theme="1"/>
        <rFont val="Aptos"/>
        <family val="2"/>
      </rPr>
      <t xml:space="preserve"> 
Next steps/key actions</t>
    </r>
  </si>
  <si>
    <t>Font highlighted in green under this column indicates that baseline collection is required
Note that these cells are linked to other tabs - so changes are automatically flowed through</t>
  </si>
  <si>
    <r>
      <t xml:space="preserve">*NOTE: </t>
    </r>
    <r>
      <rPr>
        <sz val="11"/>
        <color theme="9"/>
        <rFont val="Aptos Narrow"/>
        <family val="2"/>
        <scheme val="minor"/>
      </rPr>
      <t xml:space="preserve">cells highlighted in yellow outline outstanding baseline data to be collected. </t>
    </r>
    <r>
      <rPr>
        <sz val="11"/>
        <color rgb="FFFF0000"/>
        <rFont val="Aptos Narrow"/>
        <family val="2"/>
        <scheme val="minor"/>
      </rPr>
      <t>Timing is in red font</t>
    </r>
  </si>
  <si>
    <r>
      <t xml:space="preserve">Baseline data collection to be included within GEDSI Research (draft Survey) that Sue has drafted. How many gender-responsive actions does your agency detail within your current annual plan? Draft GEDSI Survey has had an initial MERL review, and suggested this would align as a research piece. Work with the GEDSI Adviser to include collection of this baseline data. </t>
    </r>
    <r>
      <rPr>
        <sz val="11"/>
        <color rgb="FFFF0000"/>
        <rFont val="Aptos Narrow"/>
        <family val="2"/>
        <scheme val="minor"/>
      </rPr>
      <t>Speak to Sue regarding timing</t>
    </r>
    <r>
      <rPr>
        <sz val="11"/>
        <color theme="9"/>
        <rFont val="Aptos Narrow"/>
        <family val="2"/>
        <scheme val="minor"/>
      </rPr>
      <t>.</t>
    </r>
  </si>
  <si>
    <r>
      <t>MERLA Officer to carry our Partnership Health Check at SC4</t>
    </r>
    <r>
      <rPr>
        <sz val="11"/>
        <color rgb="FFFF0000"/>
        <rFont val="Aptos Narrow"/>
        <family val="2"/>
        <scheme val="minor"/>
      </rPr>
      <t xml:space="preserve"> (MAY)</t>
    </r>
  </si>
  <si>
    <r>
      <t xml:space="preserve">As part of the PIMS review (based on latest staffing data from 2024 PMC reports) and any further followup being undertaken (speak with Ed) </t>
    </r>
    <r>
      <rPr>
        <sz val="11"/>
        <color rgb="FFFF0000"/>
        <rFont val="Aptos Narrow"/>
        <family val="2"/>
        <scheme val="minor"/>
      </rPr>
      <t>(MAY)</t>
    </r>
  </si>
  <si>
    <r>
      <t xml:space="preserve">MERLA Officer to create Investor Confidence Survey and seek responses at either SC4 of SC5  </t>
    </r>
    <r>
      <rPr>
        <sz val="11"/>
        <color rgb="FFFF0000"/>
        <rFont val="Aptos Narrow"/>
        <family val="2"/>
        <scheme val="minor"/>
      </rPr>
      <t>(MAY or SEPT)</t>
    </r>
  </si>
  <si>
    <r>
      <t>Speak with Terry about what is being collected for the development of the PIETR panel training and capacity development roadmap and Ed regarding the PIMS Review and other required research to identify baseline.</t>
    </r>
    <r>
      <rPr>
        <sz val="11"/>
        <color rgb="FFFF0000"/>
        <rFont val="Aptos Narrow"/>
        <family val="2"/>
        <scheme val="minor"/>
      </rPr>
      <t xml:space="preserve"> (APR)</t>
    </r>
  </si>
  <si>
    <r>
      <t>Speak with Terry as to what data is being collected under the PIETR panel Training and Capacity Development Roadmap.</t>
    </r>
    <r>
      <rPr>
        <sz val="11"/>
        <color rgb="FFFF0000"/>
        <rFont val="Aptos Narrow"/>
        <family val="2"/>
        <scheme val="minor"/>
      </rPr>
      <t xml:space="preserve"> Speak to Terry regarding timing</t>
    </r>
  </si>
  <si>
    <r>
      <t>Speak with Ed as part of the PIMS review. Check that this also covers hydrology services - if not this data will need to be collected separately. This data is collected in PMC Country Report Templates - next report is due 2026 - Ed reviewing template</t>
    </r>
    <r>
      <rPr>
        <sz val="11"/>
        <color rgb="FFFF0000"/>
        <rFont val="Aptos Narrow"/>
        <family val="2"/>
        <scheme val="minor"/>
      </rPr>
      <t xml:space="preserve"> by 15 April</t>
    </r>
  </si>
  <si>
    <r>
      <t>Don't believe this data is being collected - propose a regional survey is undertaken</t>
    </r>
    <r>
      <rPr>
        <sz val="11"/>
        <color rgb="FFFF0000"/>
        <rFont val="Aptos Narrow"/>
        <family val="2"/>
        <scheme val="minor"/>
      </rPr>
      <t xml:space="preserve"> later in 2026 </t>
    </r>
    <r>
      <rPr>
        <sz val="11"/>
        <color theme="9"/>
        <rFont val="Aptos Narrow"/>
        <family val="2"/>
        <scheme val="minor"/>
      </rPr>
      <t>- with Directors informed at upcoming SC4 - to assist with roll-out of survey</t>
    </r>
  </si>
  <si>
    <r>
      <t xml:space="preserve">Speak with Ed as part of the PIMS review. Some of this data is already being collected in PMC Country Reports. Ed reviewing next PMC Country Report Template by </t>
    </r>
    <r>
      <rPr>
        <sz val="11"/>
        <color rgb="FFFF0000"/>
        <rFont val="Aptos Narrow"/>
        <family val="2"/>
        <scheme val="minor"/>
      </rPr>
      <t xml:space="preserve">15 April. </t>
    </r>
  </si>
  <si>
    <r>
      <rPr>
        <sz val="11"/>
        <color theme="9"/>
        <rFont val="Aptos Narrow"/>
        <family val="2"/>
        <scheme val="minor"/>
      </rPr>
      <t>Speak with Marica as part of the Asset Information Management System creation and development.</t>
    </r>
    <r>
      <rPr>
        <sz val="11"/>
        <color rgb="FFFF0000"/>
        <rFont val="Aptos Narrow"/>
        <family val="2"/>
        <scheme val="minor"/>
      </rPr>
      <t xml:space="preserve"> Speak with Marica with regards to timing</t>
    </r>
  </si>
  <si>
    <r>
      <t xml:space="preserve">Speak to Marica - Subject to the Observation Network Plans and established mechanisms to report against these plans. </t>
    </r>
    <r>
      <rPr>
        <sz val="11"/>
        <color rgb="FFFF0000"/>
        <rFont val="Aptos Narrow"/>
        <family val="2"/>
        <scheme val="minor"/>
      </rPr>
      <t>Unlikely will be able to immediately report against this indicator - speak with Marica regarding timing</t>
    </r>
    <r>
      <rPr>
        <sz val="11"/>
        <color theme="9"/>
        <rFont val="Aptos Narrow"/>
        <family val="2"/>
        <scheme val="minor"/>
      </rPr>
      <t xml:space="preserve">
Marica to review and update the indicator wording. Marica currently collecting baseline and target data. Pacific Observation Strategy to be available in mid-March</t>
    </r>
  </si>
  <si>
    <r>
      <t xml:space="preserve">See compendium - further discussion with Singapore WMO office is required as to what data is currently being collected. Once understood, identify if any gaps in reporting need to be filled. </t>
    </r>
    <r>
      <rPr>
        <sz val="11"/>
        <color rgb="FFFF0000"/>
        <rFont val="Aptos Narrow"/>
        <family val="2"/>
        <scheme val="minor"/>
      </rPr>
      <t>AUG</t>
    </r>
  </si>
  <si>
    <t xml:space="preserve">KRA 4: Forecast and warning production </t>
  </si>
  <si>
    <r>
      <t>Work with Marica as part of the upcoming IFP workshop</t>
    </r>
    <r>
      <rPr>
        <sz val="11"/>
        <color rgb="FFFF0000"/>
        <rFont val="Aptos Narrow"/>
        <family val="2"/>
        <scheme val="minor"/>
      </rPr>
      <t xml:space="preserve"> (end APR/early MAY) </t>
    </r>
    <r>
      <rPr>
        <sz val="11"/>
        <color theme="9"/>
        <rFont val="Aptos Narrow"/>
        <family val="2"/>
        <scheme val="minor"/>
      </rPr>
      <t>to identify what baseline is to be collected</t>
    </r>
  </si>
  <si>
    <r>
      <t>Work with Marica as part of the upcoming IFP workshop</t>
    </r>
    <r>
      <rPr>
        <sz val="11"/>
        <color rgb="FFFF0000"/>
        <rFont val="Aptos Narrow"/>
        <family val="2"/>
        <scheme val="minor"/>
      </rPr>
      <t xml:space="preserve"> (end APR/early MAY)</t>
    </r>
    <r>
      <rPr>
        <sz val="11"/>
        <color theme="9"/>
        <rFont val="Aptos Narrow"/>
        <family val="2"/>
        <scheme val="minor"/>
      </rPr>
      <t xml:space="preserve"> to identify what baseline is to be collected</t>
    </r>
  </si>
  <si>
    <r>
      <t xml:space="preserve">MERLA Officer to undertake review of ICACO and WMO websites/data sources for information on which PICT national and regional aviationo services are currently compliant. </t>
    </r>
    <r>
      <rPr>
        <sz val="11"/>
        <color rgb="FFFF0000"/>
        <rFont val="Aptos Narrow"/>
        <family val="2"/>
        <scheme val="minor"/>
      </rPr>
      <t>Speak further with Marica for information and timing.</t>
    </r>
  </si>
  <si>
    <r>
      <t>Implementation Plan v2 notes that needs assessment of current ICT and other technical capacity is required to inform staffing plans. Speak to WRP PMU to identify who is undertaking this assessment to assist with updating the targets</t>
    </r>
    <r>
      <rPr>
        <sz val="11"/>
        <color rgb="FFFF0000"/>
        <rFont val="Aptos Narrow"/>
        <family val="2"/>
        <scheme val="minor"/>
      </rPr>
      <t xml:space="preserve"> (JULY)</t>
    </r>
  </si>
  <si>
    <r>
      <t xml:space="preserve">Speak with Marica - at the upcoming IFP design workshop in </t>
    </r>
    <r>
      <rPr>
        <sz val="11"/>
        <color rgb="FFFF0000"/>
        <rFont val="Aptos Narrow"/>
        <family val="2"/>
        <scheme val="minor"/>
      </rPr>
      <t>May</t>
    </r>
    <r>
      <rPr>
        <sz val="11"/>
        <color theme="9"/>
        <rFont val="Aptos Narrow"/>
        <family val="2"/>
        <scheme val="minor"/>
      </rPr>
      <t xml:space="preserve"> where a needs assessment and gaps will be undertaken - also include current administrative support and whether it is Pacific-based; could also be integrated into needs assessment of Pacific forecasting capacity</t>
    </r>
  </si>
  <si>
    <r>
      <t xml:space="preserve">MERLA to review WMO dashboard and updated baseline, once further information obtained </t>
    </r>
    <r>
      <rPr>
        <sz val="11"/>
        <color rgb="FFFF0000"/>
        <rFont val="Aptos Narrow"/>
        <family val="2"/>
        <scheme val="minor"/>
      </rPr>
      <t>(AUG)</t>
    </r>
  </si>
  <si>
    <r>
      <t xml:space="preserve">Speak with Ed to collect data as part of PIMS Review/PMC Country Report Template </t>
    </r>
    <r>
      <rPr>
        <sz val="11"/>
        <color rgb="FFFF0000"/>
        <rFont val="Aptos Narrow"/>
        <family val="2"/>
        <scheme val="minor"/>
      </rPr>
      <t>by April 15</t>
    </r>
  </si>
  <si>
    <r>
      <t>Baseline to be collected in</t>
    </r>
    <r>
      <rPr>
        <sz val="11"/>
        <color rgb="FFFF0000"/>
        <rFont val="Aptos Narrow"/>
        <family val="2"/>
        <scheme val="minor"/>
      </rPr>
      <t xml:space="preserve"> 2028 </t>
    </r>
    <r>
      <rPr>
        <sz val="11"/>
        <color theme="9"/>
        <rFont val="Aptos Narrow"/>
        <family val="2"/>
        <scheme val="minor"/>
      </rPr>
      <t>- once Severe Weather Pilot reviewed/progressed</t>
    </r>
  </si>
  <si>
    <t>KRA 5: Communication and delivery of forecasts and warnings to end users</t>
  </si>
  <si>
    <r>
      <t xml:space="preserve">MERLA to identify further information to fully understand how to measure the indicator and what gaps there may be, and how WRP will address these gaps? Some basic starting data is available - however there are gaps. </t>
    </r>
    <r>
      <rPr>
        <sz val="11"/>
        <color rgb="FFFF0000"/>
        <rFont val="Aptos Narrow"/>
        <family val="2"/>
        <scheme val="minor"/>
      </rPr>
      <t>JULY</t>
    </r>
  </si>
  <si>
    <r>
      <t xml:space="preserve">Collect data from all WRP PICT members to understand how many current systems/models there are prior to WRP in line with activities listed in the implementation plan. So we know how many exist prior to WRP. Work through the new Implementation Plan with the WRP PMU team and identify any data gaps. </t>
    </r>
    <r>
      <rPr>
        <sz val="11"/>
        <color rgb="FFFF0000"/>
        <rFont val="Aptos Narrow"/>
        <family val="2"/>
        <scheme val="minor"/>
      </rPr>
      <t>JULY</t>
    </r>
  </si>
  <si>
    <r>
      <t xml:space="preserve">Baseline collection with GEDSI Survey - </t>
    </r>
    <r>
      <rPr>
        <sz val="11"/>
        <color rgb="FFFF0000"/>
        <rFont val="Aptos Narrow"/>
        <family val="2"/>
        <scheme val="minor"/>
      </rPr>
      <t>speak with Sue on timing</t>
    </r>
    <r>
      <rPr>
        <sz val="11"/>
        <color theme="9"/>
        <rFont val="Aptos Narrow"/>
        <family val="2"/>
        <scheme val="minor"/>
      </rPr>
      <t>. Gather more data to understand the types and how many programmes currently exist across the region for community and end users. This will also assist in the design of future programs.</t>
    </r>
  </si>
  <si>
    <r>
      <t xml:space="preserve">Need to discuss with MHEWS TWG. Need to better understand how feedback from communities on warnings and forecasts is currently being given (feedback) and how NMHS would like to/plan to receive this in the future. Baseline survey? Or can this be integrated into PIMS MERL? </t>
    </r>
    <r>
      <rPr>
        <sz val="11"/>
        <color rgb="FFFF0000"/>
        <rFont val="Aptos Narrow"/>
        <family val="2"/>
        <scheme val="minor"/>
      </rPr>
      <t>(APR or SEPT)</t>
    </r>
  </si>
  <si>
    <r>
      <t xml:space="preserve">IO5.1 </t>
    </r>
    <r>
      <rPr>
        <sz val="11"/>
        <color theme="0"/>
        <rFont val="Aptos"/>
        <family val="2"/>
      </rPr>
      <t>PRP members and communities collaborating effectively to communicate impact-based forecasts and warnings (inclusive of traditional knowledge) to all Pacific end users</t>
    </r>
  </si>
  <si>
    <r>
      <t xml:space="preserve">Baseline collection required- research into 2050 strategy as to the # or % of population with current access to internet (proportion is listed - Tokelau data not available). Indicator to be discussed with Ofa first. </t>
    </r>
    <r>
      <rPr>
        <sz val="11"/>
        <color rgb="FFFF0000"/>
        <rFont val="Aptos Narrow"/>
        <family val="2"/>
        <scheme val="minor"/>
      </rPr>
      <t>End 2026</t>
    </r>
  </si>
  <si>
    <r>
      <t xml:space="preserve">Work with Sue as part of GEDSI Survey/Research to identify how many information exchange collectives there currently are and how many participants are attending across the region. </t>
    </r>
    <r>
      <rPr>
        <sz val="11"/>
        <color rgb="FFFF0000"/>
        <rFont val="Aptos Narrow"/>
        <family val="2"/>
        <scheme val="minor"/>
      </rPr>
      <t>Speak with Sue regarding timing</t>
    </r>
  </si>
  <si>
    <r>
      <t xml:space="preserve">Consider whether this be included as part of the new PIMS MERL; and/or speak with Sue as part of the GEDSI Survey/Research </t>
    </r>
    <r>
      <rPr>
        <sz val="11"/>
        <color rgb="FFFF0000"/>
        <rFont val="Aptos Narrow"/>
        <family val="2"/>
        <scheme val="minor"/>
      </rPr>
      <t>(APR)</t>
    </r>
  </si>
  <si>
    <r>
      <t xml:space="preserve">Work with WRP PMU to define 'impact-based' and 'location-specific' - update the Definitions tab in the MERL Tables. Identify best way to collect data (through Country Reports; NMHS Annual Reports…) </t>
    </r>
    <r>
      <rPr>
        <sz val="11"/>
        <color rgb="FFFF0000"/>
        <rFont val="Aptos Narrow"/>
        <family val="2"/>
        <scheme val="minor"/>
      </rPr>
      <t>2027</t>
    </r>
  </si>
  <si>
    <r>
      <t xml:space="preserve">Work with Angie to define 'communication channels' and document in the 'Definitions' Tab. Develop and disseminate a Regional NMHS Survey - potentially to be coordinated with any survey from the Comms team. Coordinate the Survey in line with a SC Meeting. </t>
    </r>
    <r>
      <rPr>
        <sz val="11"/>
        <color rgb="FFFF0000"/>
        <rFont val="Aptos Narrow"/>
        <family val="2"/>
        <scheme val="minor"/>
      </rPr>
      <t>(MAY or SEPT)</t>
    </r>
  </si>
  <si>
    <r>
      <t>Baseline data to be collected once indicator is confirmed. Research via current information dissemination systems the usage metric types for forecasts, warnings and risk information - to define commonly used metrics for tracking against.</t>
    </r>
    <r>
      <rPr>
        <sz val="11"/>
        <color rgb="FFFF0000"/>
        <rFont val="Aptos Narrow"/>
        <family val="2"/>
        <scheme val="minor"/>
      </rPr>
      <t xml:space="preserve"> 2027</t>
    </r>
  </si>
  <si>
    <r>
      <t>MERLA to discuss with PIMS MERL consultant to collect data</t>
    </r>
    <r>
      <rPr>
        <sz val="11"/>
        <color rgb="FFFF0000"/>
        <rFont val="Aptos Narrow"/>
        <family val="2"/>
        <scheme val="minor"/>
      </rPr>
      <t xml:space="preserve"> (APR)</t>
    </r>
  </si>
  <si>
    <r>
      <t>MERLA to speak with Ed to understand COSPPac measurements; and then determine how WRP and COSPPac will measure.</t>
    </r>
    <r>
      <rPr>
        <sz val="11"/>
        <color rgb="FFFF0000"/>
        <rFont val="Aptos Narrow"/>
        <family val="2"/>
        <scheme val="minor"/>
      </rPr>
      <t xml:space="preserve"> (JUNE)</t>
    </r>
  </si>
  <si>
    <r>
      <t xml:space="preserve">MERLA to monitor Integrate Pasifika (when launched - APR 2026), and PIEMA - NDRMO Community of Practice (COP) (when launched - OCT 2026) - for access to after-action reviews to be able to assess an increase in inclusiveness in preparedness and response. Contact the PIEMA team as this may already be undertaken </t>
    </r>
    <r>
      <rPr>
        <sz val="11"/>
        <color rgb="FFFF0000"/>
        <rFont val="Aptos Narrow"/>
        <family val="2"/>
        <scheme val="minor"/>
      </rPr>
      <t>in 2027</t>
    </r>
  </si>
  <si>
    <t># of PICTs that have accessible, understandable, usable and relevant disaster risk information and assessment available</t>
  </si>
  <si>
    <r>
      <t xml:space="preserve">Speak with Marica as part of the Asset Management Information System creation. </t>
    </r>
    <r>
      <rPr>
        <sz val="11"/>
        <color rgb="FFFF0000"/>
        <rFont val="Aptos Narrow"/>
        <family val="2"/>
        <scheme val="minor"/>
      </rPr>
      <t>Speak with Marica regarding timing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</si>
</sst>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8">
    <font>
      <sz val="11"/>
      <color theme="1"/>
      <name val="Aptos Narrow"/>
      <family val="2"/>
      <scheme val="minor"/>
    </font>
    <font>
      <sz val="11"/>
      <color theme="1"/>
      <name val="Aptos"/>
      <family val="2"/>
    </font>
    <font>
      <b/>
      <sz val="11"/>
      <color theme="1"/>
      <name val="Aptos"/>
      <family val="2"/>
    </font>
    <font>
      <b/>
      <sz val="11"/>
      <color rgb="FF000000"/>
      <name val="Aptos"/>
      <family val="2"/>
    </font>
    <font>
      <sz val="11"/>
      <color rgb="FF000000"/>
      <name val="Aptos"/>
      <family val="2"/>
    </font>
    <font>
      <b/>
      <sz val="13"/>
      <color theme="1"/>
      <name val="Aptos"/>
      <family val="2"/>
    </font>
    <font>
      <b/>
      <sz val="11"/>
      <name val="Aptos"/>
      <family val="2"/>
    </font>
    <font>
      <sz val="11"/>
      <name val="Aptos"/>
      <family val="2"/>
    </font>
    <font>
      <b/>
      <sz val="11"/>
      <color theme="0"/>
      <name val="Aptos"/>
      <family val="2"/>
    </font>
    <font>
      <sz val="11"/>
      <color theme="0"/>
      <name val="Aptos"/>
      <family val="2"/>
    </font>
    <font>
      <b/>
      <sz val="11"/>
      <color theme="1"/>
      <name val="Aptos Narrow"/>
      <family val="2"/>
      <scheme val="minor"/>
    </font>
    <font>
      <u/>
      <sz val="11"/>
      <color theme="10"/>
      <name val="Aptos Narrow"/>
      <family val="2"/>
      <scheme val="minor"/>
    </font>
    <font>
      <sz val="11"/>
      <color theme="1"/>
      <name val="Aptos Narrow"/>
      <family val="2"/>
      <scheme val="minor"/>
    </font>
    <font>
      <sz val="11"/>
      <name val="Aptos Narrow"/>
      <family val="2"/>
      <scheme val="minor"/>
    </font>
    <font>
      <b/>
      <sz val="9"/>
      <color rgb="FF586179"/>
      <name val="Inherit"/>
    </font>
    <font>
      <sz val="11"/>
      <color rgb="FFFF0000"/>
      <name val="Aptos"/>
      <family val="2"/>
    </font>
    <font>
      <b/>
      <sz val="11"/>
      <color theme="0"/>
      <name val="Aptos Narrow"/>
      <family val="2"/>
      <scheme val="minor"/>
    </font>
    <font>
      <i/>
      <sz val="11"/>
      <color theme="1"/>
      <name val="Aptos Narrow"/>
      <family val="2"/>
      <scheme val="minor"/>
    </font>
    <font>
      <b/>
      <sz val="11"/>
      <color rgb="FFFFFFFF"/>
      <name val="Aptos"/>
      <family val="2"/>
    </font>
    <font>
      <sz val="11"/>
      <color rgb="FFFFFFFF"/>
      <name val="Aptos"/>
      <family val="2"/>
    </font>
    <font>
      <sz val="11"/>
      <color rgb="FF156082"/>
      <name val="Aptos"/>
      <family val="2"/>
    </font>
    <font>
      <b/>
      <sz val="11"/>
      <color rgb="FF156082"/>
      <name val="Aptos"/>
      <family val="2"/>
    </font>
    <font>
      <b/>
      <sz val="11"/>
      <color rgb="FF19739B"/>
      <name val="Aptos"/>
      <family val="2"/>
    </font>
    <font>
      <sz val="11"/>
      <color rgb="FF19739B"/>
      <name val="Aptos"/>
      <family val="2"/>
    </font>
    <font>
      <sz val="11"/>
      <color rgb="FF000000"/>
      <name val="Symbol"/>
      <family val="1"/>
      <charset val="2"/>
    </font>
    <font>
      <b/>
      <sz val="11"/>
      <color theme="3" tint="0.89999084444715716"/>
      <name val="Aptos"/>
      <family val="2"/>
    </font>
    <font>
      <sz val="11"/>
      <color theme="3" tint="0.89999084444715716"/>
      <name val="Aptos"/>
      <family val="2"/>
    </font>
    <font>
      <i/>
      <sz val="11"/>
      <color theme="1"/>
      <name val="Aptos"/>
      <family val="2"/>
    </font>
    <font>
      <i/>
      <sz val="11"/>
      <color theme="9"/>
      <name val="Aptos Narrow"/>
      <family val="2"/>
      <scheme val="minor"/>
    </font>
    <font>
      <sz val="11"/>
      <color theme="9"/>
      <name val="Aptos Narrow"/>
      <family val="2"/>
      <scheme val="minor"/>
    </font>
    <font>
      <sz val="11"/>
      <color theme="9"/>
      <name val="Aptos"/>
      <family val="2"/>
    </font>
    <font>
      <sz val="11"/>
      <color rgb="FFFF0000"/>
      <name val="Aptos Narrow"/>
      <family val="2"/>
      <scheme val="minor"/>
    </font>
    <font>
      <b/>
      <sz val="11"/>
      <color rgb="FF97ADC1"/>
      <name val="Aptos"/>
      <family val="2"/>
    </font>
    <font>
      <b/>
      <sz val="16"/>
      <color theme="1"/>
      <name val="Aptos"/>
      <family val="2"/>
    </font>
    <font>
      <sz val="11"/>
      <color rgb="FF97ADC1"/>
      <name val="Aptos"/>
      <family val="2"/>
    </font>
    <font>
      <sz val="8"/>
      <name val="Aptos Narrow"/>
      <family val="2"/>
      <scheme val="minor"/>
    </font>
    <font>
      <b/>
      <i/>
      <sz val="11"/>
      <color theme="1"/>
      <name val="Aptos Narrow"/>
      <family val="2"/>
      <scheme val="minor"/>
    </font>
    <font>
      <sz val="12"/>
      <color theme="1"/>
      <name val="Aptos Narrow"/>
      <family val="2"/>
      <scheme val="minor"/>
    </font>
    <font>
      <sz val="11"/>
      <color rgb="FF000000"/>
      <name val="Aptos Narrow"/>
      <family val="2"/>
      <scheme val="minor"/>
    </font>
    <font>
      <sz val="11"/>
      <color theme="1" tint="0.499984740745262"/>
      <name val="Aptos"/>
      <family val="2"/>
    </font>
    <font>
      <sz val="11"/>
      <color rgb="FF000000"/>
      <name val="Aptos Narrow"/>
      <family val="2"/>
    </font>
    <font>
      <sz val="11"/>
      <color rgb="FFFF0000"/>
      <name val="Aptos Narrow"/>
      <family val="2"/>
    </font>
    <font>
      <sz val="11"/>
      <color theme="1"/>
      <name val="Aptos Narrow"/>
      <family val="2"/>
    </font>
    <font>
      <b/>
      <sz val="12"/>
      <color rgb="FFFFFFFF"/>
      <name val="Aptos Narrow"/>
      <family val="2"/>
    </font>
    <font>
      <sz val="12"/>
      <color rgb="FFFFFFFF"/>
      <name val="Aptos Narrow"/>
      <family val="2"/>
    </font>
    <font>
      <sz val="10"/>
      <color rgb="FFFFFFFF"/>
      <name val="Aptos Narrow"/>
      <family val="2"/>
    </font>
    <font>
      <sz val="12"/>
      <color theme="0"/>
      <name val="Aptos Narrow"/>
      <family val="2"/>
      <scheme val="minor"/>
    </font>
    <font>
      <b/>
      <i/>
      <sz val="11"/>
      <color rgb="FF000000"/>
      <name val="Aptos Narrow"/>
      <family val="2"/>
    </font>
    <font>
      <b/>
      <i/>
      <sz val="11"/>
      <color rgb="FF000000"/>
      <name val="Aptos Narrow"/>
      <family val="2"/>
      <scheme val="minor"/>
    </font>
    <font>
      <i/>
      <sz val="11"/>
      <color rgb="FF000000"/>
      <name val="Aptos Narrow"/>
      <family val="2"/>
      <scheme val="minor"/>
    </font>
    <font>
      <b/>
      <sz val="8"/>
      <color rgb="FFFFFFFF"/>
      <name val="Aptos"/>
      <family val="2"/>
    </font>
    <font>
      <i/>
      <sz val="11"/>
      <color rgb="FFFF0000"/>
      <name val="Aptos Narrow"/>
      <family val="2"/>
      <scheme val="minor"/>
    </font>
    <font>
      <b/>
      <sz val="11"/>
      <color rgb="FF000000"/>
      <name val="Aptos Narrow"/>
      <family val="2"/>
      <scheme val="minor"/>
    </font>
    <font>
      <sz val="11"/>
      <color rgb="FF242424"/>
      <name val="Aptos Narrow"/>
      <family val="2"/>
    </font>
    <font>
      <b/>
      <sz val="11"/>
      <color theme="9"/>
      <name val="Aptos Narrow"/>
      <family val="2"/>
      <scheme val="minor"/>
    </font>
    <font>
      <b/>
      <sz val="14"/>
      <color theme="1"/>
      <name val="Aptos"/>
      <family val="2"/>
    </font>
    <font>
      <b/>
      <sz val="14"/>
      <color rgb="FF000000"/>
      <name val="Aptos"/>
      <family val="2"/>
    </font>
    <font>
      <i/>
      <sz val="12"/>
      <color theme="1"/>
      <name val="Aptos Narrow"/>
      <family val="2"/>
      <scheme val="minor"/>
    </font>
    <font>
      <i/>
      <sz val="11"/>
      <color rgb="FF000000"/>
      <name val="Symbol"/>
      <family val="1"/>
      <charset val="2"/>
    </font>
    <font>
      <sz val="14"/>
      <color theme="1"/>
      <name val="Aptos"/>
      <family val="2"/>
    </font>
    <font>
      <i/>
      <sz val="11"/>
      <color rgb="FFFF0000"/>
      <name val="Aptos"/>
      <family val="2"/>
    </font>
    <font>
      <b/>
      <sz val="14"/>
      <color rgb="FFFF0000"/>
      <name val="Aptos"/>
      <family val="2"/>
    </font>
    <font>
      <i/>
      <sz val="11"/>
      <color rgb="FF000000"/>
      <name val="Aptos Narrow"/>
      <family val="2"/>
    </font>
    <font>
      <sz val="11"/>
      <name val="Aptos Narrow"/>
      <family val="2"/>
    </font>
    <font>
      <b/>
      <i/>
      <sz val="11"/>
      <color theme="9"/>
      <name val="Aptos Narrow"/>
      <family val="2"/>
      <scheme val="minor"/>
    </font>
    <font>
      <sz val="11"/>
      <color rgb="FF4EA72E"/>
      <name val="Aptos Narrow"/>
      <family val="2"/>
      <scheme val="minor"/>
    </font>
    <font>
      <b/>
      <sz val="11"/>
      <color rgb="FF4EA72E"/>
      <name val="Aptos Narrow"/>
      <family val="2"/>
      <scheme val="minor"/>
    </font>
    <font>
      <i/>
      <sz val="11"/>
      <color rgb="FF000000"/>
      <name val="Aptos"/>
      <family val="2"/>
    </font>
    <font>
      <b/>
      <sz val="11"/>
      <color theme="9"/>
      <name val="Aptos"/>
      <family val="2"/>
    </font>
    <font>
      <b/>
      <i/>
      <sz val="11"/>
      <color theme="1"/>
      <name val="Aptos"/>
      <family val="2"/>
    </font>
    <font>
      <sz val="11"/>
      <color theme="0"/>
      <name val="Aptos Narrow"/>
      <family val="2"/>
      <scheme val="minor"/>
    </font>
    <font>
      <u/>
      <sz val="11"/>
      <color theme="9"/>
      <name val="Aptos Narrow"/>
      <family val="2"/>
      <scheme val="minor"/>
    </font>
    <font>
      <b/>
      <sz val="11"/>
      <name val="Aptos Narrow"/>
      <family val="2"/>
      <scheme val="minor"/>
    </font>
    <font>
      <b/>
      <sz val="10"/>
      <color theme="1"/>
      <name val="Aptos Narrow"/>
      <family val="2"/>
      <scheme val="minor"/>
    </font>
    <font>
      <sz val="10"/>
      <color theme="1"/>
      <name val="Aptos Narrow"/>
      <family val="2"/>
      <scheme val="minor"/>
    </font>
    <font>
      <sz val="9"/>
      <color rgb="FF000000"/>
      <name val="Aptos"/>
      <family val="2"/>
    </font>
    <font>
      <u/>
      <sz val="11"/>
      <color theme="1"/>
      <name val="Aptos"/>
      <family val="2"/>
    </font>
    <font>
      <i/>
      <sz val="11"/>
      <name val="Aptos Narrow"/>
      <family val="2"/>
      <scheme val="minor"/>
    </font>
    <font>
      <b/>
      <sz val="11"/>
      <color rgb="FFFF0000"/>
      <name val="Aptos Narrow"/>
      <family val="2"/>
      <scheme val="minor"/>
    </font>
    <font>
      <b/>
      <sz val="9"/>
      <color rgb="FF000000"/>
      <name val="Aptos Narrow"/>
      <scheme val="minor"/>
    </font>
    <font>
      <sz val="9"/>
      <color rgb="FF000000"/>
      <name val="Aptos Narrow"/>
      <scheme val="minor"/>
    </font>
    <font>
      <sz val="9"/>
      <color rgb="FF000000"/>
      <name val="Aptos Narrow"/>
      <family val="2"/>
      <scheme val="minor"/>
    </font>
    <font>
      <b/>
      <sz val="9"/>
      <color rgb="FF000000"/>
      <name val="Aptos Narrow"/>
    </font>
    <font>
      <sz val="9"/>
      <color rgb="FF000000"/>
      <name val="Aptos Narrow"/>
    </font>
    <font>
      <sz val="9"/>
      <color theme="1"/>
      <name val="Aptos Narrow"/>
      <family val="2"/>
      <scheme val="minor"/>
    </font>
    <font>
      <sz val="10"/>
      <color theme="9"/>
      <name val="Aptos Narrow"/>
      <family val="2"/>
      <scheme val="minor"/>
    </font>
    <font>
      <sz val="9"/>
      <color theme="9"/>
      <name val="Aptos Narrow"/>
      <family val="2"/>
      <scheme val="minor"/>
    </font>
    <font>
      <i/>
      <sz val="10"/>
      <color rgb="FFFF0000"/>
      <name val="Aptos Narrow"/>
      <family val="2"/>
      <scheme val="minor"/>
    </font>
    <font>
      <i/>
      <sz val="9"/>
      <color rgb="FFFF0000"/>
      <name val="Aptos Narrow"/>
      <family val="2"/>
      <scheme val="minor"/>
    </font>
    <font>
      <i/>
      <sz val="10"/>
      <color theme="9"/>
      <name val="Aptos Narrow"/>
      <family val="2"/>
      <scheme val="minor"/>
    </font>
    <font>
      <b/>
      <i/>
      <sz val="9"/>
      <color rgb="FF000000"/>
      <name val="Aptos Narrow"/>
      <family val="2"/>
      <scheme val="minor"/>
    </font>
    <font>
      <b/>
      <sz val="9"/>
      <color rgb="FF000000"/>
      <name val="Aptos Narrow"/>
      <family val="2"/>
      <scheme val="minor"/>
    </font>
    <font>
      <sz val="10"/>
      <color rgb="FFFF0000"/>
      <name val="Aptos Narrow"/>
      <family val="2"/>
      <scheme val="minor"/>
    </font>
    <font>
      <b/>
      <i/>
      <sz val="10"/>
      <color rgb="FF000000"/>
      <name val="Aptos Narrow"/>
      <scheme val="minor"/>
    </font>
    <font>
      <sz val="10"/>
      <color rgb="FF000000"/>
      <name val="Aptos Narrow"/>
      <scheme val="minor"/>
    </font>
    <font>
      <b/>
      <sz val="10"/>
      <color rgb="FF000000"/>
      <name val="Aptos Narrow"/>
      <scheme val="minor"/>
    </font>
    <font>
      <b/>
      <sz val="11"/>
      <color rgb="FF000000"/>
      <name val="Aptos"/>
    </font>
    <font>
      <sz val="11"/>
      <color rgb="FF000000"/>
      <name val="Aptos"/>
    </font>
    <font>
      <i/>
      <sz val="11"/>
      <color theme="9"/>
      <name val="Aptos"/>
      <family val="2"/>
    </font>
    <font>
      <sz val="11"/>
      <color rgb="FF4EA72E"/>
      <name val="Aptos"/>
    </font>
    <font>
      <sz val="11"/>
      <color theme="1"/>
      <name val="Aptos"/>
    </font>
    <font>
      <sz val="11"/>
      <color rgb="FFFF0000"/>
      <name val="Aptos"/>
    </font>
    <font>
      <i/>
      <sz val="11"/>
      <color rgb="FF000000"/>
      <name val="Aptos"/>
    </font>
    <font>
      <i/>
      <sz val="11"/>
      <color theme="1"/>
      <name val="Aptos"/>
    </font>
    <font>
      <i/>
      <sz val="11"/>
      <color rgb="FFFF0000"/>
      <name val="Aptos"/>
    </font>
    <font>
      <b/>
      <sz val="11"/>
      <color rgb="FF4EA72E"/>
      <name val="Aptos"/>
    </font>
    <font>
      <sz val="11"/>
      <color theme="9"/>
      <name val="Aptos"/>
    </font>
    <font>
      <sz val="11"/>
      <color rgb="FFE97132"/>
      <name val="Aptos"/>
      <family val="2"/>
    </font>
  </fonts>
  <fills count="19">
    <fill>
      <patternFill patternType="none"/>
    </fill>
    <fill>
      <patternFill patternType="gray125"/>
    </fill>
    <fill>
      <patternFill patternType="solid">
        <fgColor rgb="FFDDC0B8"/>
        <bgColor indexed="64"/>
      </patternFill>
    </fill>
    <fill>
      <patternFill patternType="solid">
        <fgColor theme="0" tint="-0.249977111117893"/>
        <bgColor indexed="64"/>
      </patternFill>
    </fill>
    <fill>
      <patternFill patternType="solid">
        <fgColor rgb="FF156082"/>
        <bgColor indexed="64"/>
      </patternFill>
    </fill>
    <fill>
      <patternFill patternType="solid">
        <fgColor rgb="FF97ADC1"/>
        <bgColor indexed="64"/>
      </patternFill>
    </fill>
    <fill>
      <patternFill patternType="solid">
        <fgColor rgb="FF19739B"/>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2" tint="-0.74999237037263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s>
  <borders count="1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bottom style="medium">
        <color indexed="64"/>
      </bottom>
      <diagonal/>
    </border>
    <border>
      <left style="hair">
        <color indexed="64"/>
      </left>
      <right style="hair">
        <color indexed="64"/>
      </right>
      <top/>
      <bottom style="hair">
        <color indexed="64"/>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top/>
      <bottom/>
      <diagonal/>
    </border>
    <border>
      <left style="medium">
        <color indexed="64"/>
      </left>
      <right style="hair">
        <color indexed="64"/>
      </right>
      <top style="hair">
        <color indexed="64"/>
      </top>
      <bottom/>
      <diagonal/>
    </border>
    <border>
      <left/>
      <right style="hair">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rgb="FF000000"/>
      </bottom>
      <diagonal/>
    </border>
    <border>
      <left style="thin">
        <color rgb="FF000000"/>
      </left>
      <right style="thin">
        <color rgb="FF000000"/>
      </right>
      <top/>
      <bottom style="thin">
        <color rgb="FF000000"/>
      </bottom>
      <diagonal/>
    </border>
    <border>
      <left/>
      <right style="hair">
        <color indexed="64"/>
      </right>
      <top style="hair">
        <color indexed="64"/>
      </top>
      <bottom style="hair">
        <color indexed="64"/>
      </bottom>
      <diagonal/>
    </border>
    <border>
      <left style="hair">
        <color indexed="64"/>
      </left>
      <right style="hair">
        <color indexed="64"/>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style="medium">
        <color indexed="64"/>
      </top>
      <bottom style="medium">
        <color rgb="FF000000"/>
      </bottom>
      <diagonal/>
    </border>
    <border>
      <left/>
      <right style="medium">
        <color rgb="FF000000"/>
      </right>
      <top/>
      <bottom/>
      <diagonal/>
    </border>
    <border>
      <left/>
      <right/>
      <top style="medium">
        <color rgb="FF000000"/>
      </top>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right style="hair">
        <color indexed="64"/>
      </right>
      <top style="medium">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bottom/>
      <diagonal/>
    </border>
    <border>
      <left style="medium">
        <color rgb="FF156082"/>
      </left>
      <right/>
      <top style="medium">
        <color rgb="FF156082"/>
      </top>
      <bottom/>
      <diagonal/>
    </border>
    <border>
      <left/>
      <right/>
      <top style="medium">
        <color rgb="FF156082"/>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thin">
        <color rgb="FF000000"/>
      </top>
      <bottom/>
      <diagonal/>
    </border>
    <border>
      <left style="thin">
        <color indexed="64"/>
      </left>
      <right style="thin">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hair">
        <color indexed="64"/>
      </right>
      <top/>
      <bottom style="hair">
        <color indexed="64"/>
      </bottom>
      <diagonal/>
    </border>
    <border>
      <left/>
      <right style="hair">
        <color indexed="64"/>
      </right>
      <top style="dotted">
        <color rgb="FF000000"/>
      </top>
      <bottom style="hair">
        <color indexed="64"/>
      </bottom>
      <diagonal/>
    </border>
    <border>
      <left/>
      <right style="hair">
        <color indexed="64"/>
      </right>
      <top style="hair">
        <color indexed="64"/>
      </top>
      <bottom style="medium">
        <color rgb="FF000000"/>
      </bottom>
      <diagonal/>
    </border>
    <border>
      <left/>
      <right style="hair">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medium">
        <color rgb="FF000000"/>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bottom style="medium">
        <color rgb="FF000000"/>
      </bottom>
      <diagonal/>
    </border>
    <border>
      <left style="hair">
        <color indexed="64"/>
      </left>
      <right style="medium">
        <color indexed="64"/>
      </right>
      <top style="medium">
        <color indexed="64"/>
      </top>
      <bottom/>
      <diagonal/>
    </border>
    <border>
      <left/>
      <right style="hair">
        <color indexed="64"/>
      </right>
      <top/>
      <bottom style="medium">
        <color indexed="64"/>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diagonal/>
    </border>
    <border>
      <left style="hair">
        <color rgb="FF000000"/>
      </left>
      <right style="hair">
        <color rgb="FF000000"/>
      </right>
      <top/>
      <bottom/>
      <diagonal/>
    </border>
    <border>
      <left style="hair">
        <color rgb="FF000000"/>
      </left>
      <right style="hair">
        <color rgb="FF000000"/>
      </right>
      <top style="hair">
        <color indexed="64"/>
      </top>
      <bottom/>
      <diagonal/>
    </border>
    <border>
      <left style="hair">
        <color rgb="FF000000"/>
      </left>
      <right style="hair">
        <color rgb="FF000000"/>
      </right>
      <top/>
      <bottom style="medium">
        <color indexed="64"/>
      </bottom>
      <diagonal/>
    </border>
    <border>
      <left/>
      <right style="hair">
        <color indexed="64"/>
      </right>
      <top/>
      <bottom style="medium">
        <color rgb="FF000000"/>
      </bottom>
      <diagonal/>
    </border>
    <border>
      <left style="hair">
        <color rgb="FF000000"/>
      </left>
      <right style="hair">
        <color rgb="FF000000"/>
      </right>
      <top style="dotted">
        <color rgb="FF000000"/>
      </top>
      <bottom/>
      <diagonal/>
    </border>
    <border>
      <left style="hair">
        <color rgb="FF000000"/>
      </left>
      <right style="hair">
        <color rgb="FF000000"/>
      </right>
      <top style="medium">
        <color rgb="FF000000"/>
      </top>
      <bottom style="hair">
        <color indexed="64"/>
      </bottom>
      <diagonal/>
    </border>
    <border>
      <left style="medium">
        <color indexed="64"/>
      </left>
      <right style="hair">
        <color indexed="64"/>
      </right>
      <top/>
      <bottom style="medium">
        <color indexed="64"/>
      </bottom>
      <diagonal/>
    </border>
    <border>
      <left/>
      <right style="medium">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medium">
        <color rgb="FF000000"/>
      </right>
      <top style="medium">
        <color indexed="64"/>
      </top>
      <bottom style="medium">
        <color indexed="64"/>
      </bottom>
      <diagonal/>
    </border>
    <border>
      <left style="thin">
        <color auto="1"/>
      </left>
      <right style="medium">
        <color rgb="FF000000"/>
      </right>
      <top style="medium">
        <color auto="1"/>
      </top>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medium">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hair">
        <color rgb="FF000000"/>
      </right>
      <top style="medium">
        <color indexed="64"/>
      </top>
      <bottom style="hair">
        <color rgb="FF000000"/>
      </bottom>
      <diagonal/>
    </border>
    <border>
      <left style="hair">
        <color rgb="FF000000"/>
      </left>
      <right style="hair">
        <color rgb="FF000000"/>
      </right>
      <top style="medium">
        <color rgb="FF000000"/>
      </top>
      <bottom style="hair">
        <color rgb="FF000000"/>
      </bottom>
      <diagonal/>
    </border>
    <border>
      <left/>
      <right/>
      <top style="thick">
        <color auto="1"/>
      </top>
      <bottom/>
      <diagonal/>
    </border>
    <border>
      <left style="medium">
        <color indexed="64"/>
      </left>
      <right/>
      <top style="medium">
        <color indexed="64"/>
      </top>
      <bottom/>
      <diagonal/>
    </border>
    <border>
      <left style="thin">
        <color rgb="FF000000"/>
      </left>
      <right/>
      <top style="medium">
        <color rgb="FF000000"/>
      </top>
      <bottom style="thin">
        <color rgb="FF000000"/>
      </bottom>
      <diagonal/>
    </border>
    <border>
      <left style="medium">
        <color indexed="64"/>
      </left>
      <right/>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bottom style="hair">
        <color indexed="64"/>
      </bottom>
      <diagonal/>
    </border>
    <border>
      <left style="hair">
        <color indexed="64"/>
      </left>
      <right/>
      <top/>
      <bottom style="medium">
        <color indexed="64"/>
      </bottom>
      <diagonal/>
    </border>
    <border>
      <left style="thin">
        <color rgb="FF000000"/>
      </left>
      <right/>
      <top/>
      <bottom/>
      <diagonal/>
    </border>
    <border>
      <left/>
      <right style="thin">
        <color rgb="FF000000"/>
      </right>
      <top/>
      <bottom/>
      <diagonal/>
    </border>
    <border>
      <left style="medium">
        <color rgb="FF000000"/>
      </left>
      <right style="thin">
        <color auto="1"/>
      </right>
      <top style="medium">
        <color rgb="FF000000"/>
      </top>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auto="1"/>
      </right>
      <top/>
      <bottom/>
      <diagonal/>
    </border>
    <border>
      <left style="thin">
        <color auto="1"/>
      </left>
      <right style="medium">
        <color rgb="FF000000"/>
      </right>
      <top style="thin">
        <color auto="1"/>
      </top>
      <bottom style="thin">
        <color auto="1"/>
      </bottom>
      <diagonal/>
    </border>
    <border>
      <left style="medium">
        <color rgb="FF000000"/>
      </left>
      <right style="thin">
        <color auto="1"/>
      </right>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indexed="64"/>
      </left>
      <right/>
      <top/>
      <bottom style="thin">
        <color indexed="64"/>
      </bottom>
      <diagonal/>
    </border>
    <border>
      <left/>
      <right style="medium">
        <color rgb="FF000000"/>
      </right>
      <top/>
      <bottom style="thin">
        <color indexed="64"/>
      </bottom>
      <diagonal/>
    </border>
    <border>
      <left style="medium">
        <color rgb="FF156082"/>
      </left>
      <right style="medium">
        <color rgb="FF156082"/>
      </right>
      <top style="medium">
        <color rgb="FF156082"/>
      </top>
      <bottom style="medium">
        <color rgb="FF156082"/>
      </bottom>
      <diagonal/>
    </border>
    <border>
      <left/>
      <right style="thin">
        <color auto="1"/>
      </right>
      <top/>
      <bottom/>
      <diagonal/>
    </border>
    <border>
      <left style="hair">
        <color rgb="FF000000"/>
      </left>
      <right style="hair">
        <color rgb="FF000000"/>
      </right>
      <top style="medium">
        <color indexed="64"/>
      </top>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right/>
      <top style="hair">
        <color indexed="64"/>
      </top>
      <bottom style="hair">
        <color indexed="64"/>
      </bottom>
      <diagonal/>
    </border>
    <border>
      <left/>
      <right style="thin">
        <color rgb="FF000000"/>
      </right>
      <top style="thin">
        <color rgb="FF000000"/>
      </top>
      <bottom style="thin">
        <color rgb="FF000000"/>
      </bottom>
      <diagonal/>
    </border>
  </borders>
  <cellStyleXfs count="3">
    <xf numFmtId="0" fontId="0" fillId="0" borderId="0"/>
    <xf numFmtId="0" fontId="11" fillId="0" borderId="0" applyNumberFormat="0" applyFill="0" applyBorder="0" applyAlignment="0" applyProtection="0"/>
    <xf numFmtId="9" fontId="12" fillId="0" borderId="0" applyFont="0" applyFill="0" applyBorder="0" applyAlignment="0" applyProtection="0"/>
  </cellStyleXfs>
  <cellXfs count="688">
    <xf numFmtId="0" fontId="0" fillId="0" borderId="0" xfId="0"/>
    <xf numFmtId="0" fontId="1" fillId="0" borderId="0" xfId="0" applyFont="1"/>
    <xf numFmtId="0" fontId="2" fillId="3" borderId="1" xfId="0" applyFont="1" applyFill="1" applyBorder="1" applyAlignment="1">
      <alignment horizontal="center" vertical="center" wrapText="1"/>
    </xf>
    <xf numFmtId="0" fontId="1" fillId="2" borderId="0" xfId="0" applyFont="1" applyFill="1"/>
    <xf numFmtId="0" fontId="1" fillId="0" borderId="0" xfId="0" applyFont="1" applyAlignment="1">
      <alignment wrapText="1"/>
    </xf>
    <xf numFmtId="0" fontId="6" fillId="0" borderId="4" xfId="0" applyFont="1" applyBorder="1" applyAlignment="1">
      <alignment horizontal="left" vertical="center" wrapText="1" readingOrder="1"/>
    </xf>
    <xf numFmtId="0" fontId="1" fillId="0" borderId="4" xfId="0" applyFont="1" applyBorder="1" applyAlignment="1">
      <alignment wrapText="1"/>
    </xf>
    <xf numFmtId="0" fontId="1" fillId="0" borderId="4" xfId="0" applyFont="1" applyBorder="1" applyAlignment="1">
      <alignment vertical="center" wrapText="1"/>
    </xf>
    <xf numFmtId="0" fontId="0" fillId="0" borderId="0" xfId="0" applyAlignment="1">
      <alignment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1" fillId="0" borderId="14" xfId="0" applyFont="1" applyBorder="1" applyAlignment="1">
      <alignment horizontal="left" vertical="top" wrapText="1"/>
    </xf>
    <xf numFmtId="0" fontId="1" fillId="0" borderId="6" xfId="0" applyFont="1" applyBorder="1" applyAlignment="1">
      <alignment horizontal="left" vertical="top" wrapText="1"/>
    </xf>
    <xf numFmtId="0" fontId="1" fillId="0" borderId="17" xfId="0" applyFont="1" applyBorder="1" applyAlignment="1">
      <alignment horizontal="left" vertical="top" wrapText="1"/>
    </xf>
    <xf numFmtId="0" fontId="1" fillId="0" borderId="4" xfId="0" applyFont="1" applyBorder="1" applyAlignment="1">
      <alignment horizontal="left" vertical="top" wrapText="1"/>
    </xf>
    <xf numFmtId="0" fontId="1" fillId="0" borderId="13" xfId="0" applyFont="1" applyBorder="1" applyAlignment="1">
      <alignment horizontal="left" vertical="top" wrapText="1"/>
    </xf>
    <xf numFmtId="0" fontId="14" fillId="0" borderId="0" xfId="0" applyFont="1" applyAlignment="1">
      <alignment horizontal="left" vertical="center" wrapText="1" indent="1"/>
    </xf>
    <xf numFmtId="0" fontId="1" fillId="0" borderId="6" xfId="0" quotePrefix="1" applyFont="1" applyBorder="1" applyAlignment="1">
      <alignment horizontal="left" vertical="top" wrapText="1"/>
    </xf>
    <xf numFmtId="0" fontId="17" fillId="0" borderId="0" xfId="0" applyFont="1"/>
    <xf numFmtId="0" fontId="8" fillId="6" borderId="13" xfId="0" applyFont="1" applyFill="1" applyBorder="1" applyAlignment="1">
      <alignment vertical="top" wrapText="1" readingOrder="1"/>
    </xf>
    <xf numFmtId="0" fontId="18" fillId="6" borderId="13" xfId="0" applyFont="1" applyFill="1" applyBorder="1" applyAlignment="1">
      <alignment vertical="top" wrapText="1" readingOrder="1"/>
    </xf>
    <xf numFmtId="0" fontId="2" fillId="0" borderId="1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4"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35" xfId="0" applyFont="1" applyBorder="1" applyAlignment="1">
      <alignment horizontal="center" vertical="top" wrapText="1"/>
    </xf>
    <xf numFmtId="0" fontId="22" fillId="6" borderId="14" xfId="0" applyFont="1" applyFill="1" applyBorder="1" applyAlignment="1">
      <alignment vertical="top" wrapText="1" readingOrder="1"/>
    </xf>
    <xf numFmtId="0" fontId="24" fillId="0" borderId="0" xfId="0" applyFont="1" applyAlignment="1">
      <alignment horizontal="left" vertical="center" indent="5"/>
    </xf>
    <xf numFmtId="0" fontId="2" fillId="3" borderId="10"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 fillId="0" borderId="0" xfId="0" applyFont="1" applyAlignment="1">
      <alignment horizontal="center"/>
    </xf>
    <xf numFmtId="0" fontId="27" fillId="0" borderId="6" xfId="0" applyFont="1" applyBorder="1" applyAlignment="1">
      <alignment horizontal="left" vertical="top" wrapText="1"/>
    </xf>
    <xf numFmtId="0" fontId="8" fillId="13" borderId="14" xfId="0" applyFont="1" applyFill="1" applyBorder="1" applyAlignment="1">
      <alignment vertical="center" wrapText="1" readingOrder="1"/>
    </xf>
    <xf numFmtId="0" fontId="9" fillId="13" borderId="14" xfId="0" applyFont="1" applyFill="1" applyBorder="1" applyAlignment="1">
      <alignment wrapText="1"/>
    </xf>
    <xf numFmtId="0" fontId="8" fillId="13" borderId="14" xfId="0" applyFont="1" applyFill="1" applyBorder="1" applyAlignment="1">
      <alignment vertical="top" wrapText="1" readingOrder="1"/>
    </xf>
    <xf numFmtId="0" fontId="8" fillId="13" borderId="13" xfId="0" applyFont="1" applyFill="1" applyBorder="1" applyAlignment="1">
      <alignment vertical="center" wrapText="1" readingOrder="1"/>
    </xf>
    <xf numFmtId="0" fontId="1" fillId="0" borderId="10" xfId="0" applyFont="1" applyBorder="1" applyAlignment="1">
      <alignment vertical="center" wrapText="1"/>
    </xf>
    <xf numFmtId="0" fontId="32" fillId="5" borderId="18" xfId="0" applyFont="1" applyFill="1" applyBorder="1" applyAlignment="1">
      <alignment horizontal="left" vertical="top" wrapText="1"/>
    </xf>
    <xf numFmtId="0" fontId="33" fillId="0" borderId="4" xfId="0" applyFont="1" applyBorder="1" applyAlignment="1">
      <alignment horizontal="left" vertical="top"/>
    </xf>
    <xf numFmtId="0" fontId="33" fillId="0" borderId="35" xfId="0" applyFont="1" applyBorder="1" applyAlignment="1">
      <alignment horizontal="left" vertical="top"/>
    </xf>
    <xf numFmtId="0" fontId="34" fillId="5" borderId="14" xfId="0" applyFont="1" applyFill="1" applyBorder="1" applyAlignment="1">
      <alignment horizontal="left" vertical="top" wrapText="1"/>
    </xf>
    <xf numFmtId="0" fontId="32" fillId="5" borderId="14" xfId="0" applyFont="1" applyFill="1" applyBorder="1" applyAlignment="1">
      <alignment horizontal="left" vertical="top" wrapText="1"/>
    </xf>
    <xf numFmtId="0" fontId="33" fillId="0" borderId="36" xfId="0" applyFont="1" applyBorder="1" applyAlignment="1">
      <alignment horizontal="left" vertical="center"/>
    </xf>
    <xf numFmtId="0" fontId="6" fillId="0" borderId="0" xfId="0" applyFont="1" applyAlignment="1">
      <alignment vertical="top" wrapText="1"/>
    </xf>
    <xf numFmtId="0" fontId="6" fillId="0" borderId="0" xfId="0" applyFont="1" applyAlignment="1">
      <alignment vertical="top"/>
    </xf>
    <xf numFmtId="0" fontId="6" fillId="3" borderId="0" xfId="0" applyFont="1" applyFill="1" applyAlignment="1">
      <alignment horizontal="center" vertical="top" wrapText="1"/>
    </xf>
    <xf numFmtId="0" fontId="6" fillId="0" borderId="4" xfId="0" applyFont="1" applyBorder="1" applyAlignment="1">
      <alignment vertical="top" wrapText="1"/>
    </xf>
    <xf numFmtId="0" fontId="6" fillId="0" borderId="0" xfId="0" applyFont="1" applyAlignment="1">
      <alignment vertical="top" wrapText="1" readingOrder="1"/>
    </xf>
    <xf numFmtId="0" fontId="0" fillId="0" borderId="0" xfId="0" applyAlignment="1">
      <alignment vertical="center"/>
    </xf>
    <xf numFmtId="0" fontId="0" fillId="0" borderId="0" xfId="0" applyAlignment="1">
      <alignment vertical="top" wrapText="1"/>
    </xf>
    <xf numFmtId="0" fontId="8" fillId="14" borderId="23" xfId="0" applyFont="1" applyFill="1" applyBorder="1" applyAlignment="1">
      <alignment vertical="center" wrapText="1" readingOrder="1"/>
    </xf>
    <xf numFmtId="0" fontId="8" fillId="14" borderId="24" xfId="0" applyFont="1" applyFill="1" applyBorder="1" applyAlignment="1">
      <alignment vertical="center" wrapText="1" readingOrder="1"/>
    </xf>
    <xf numFmtId="0" fontId="16" fillId="14" borderId="0" xfId="0" applyFont="1" applyFill="1"/>
    <xf numFmtId="0" fontId="8" fillId="14" borderId="40" xfId="0" applyFont="1" applyFill="1" applyBorder="1" applyAlignment="1">
      <alignment vertical="center" wrapText="1" readingOrder="1"/>
    </xf>
    <xf numFmtId="0" fontId="36" fillId="0" borderId="0" xfId="0" applyFont="1" applyAlignment="1">
      <alignment vertical="center" wrapText="1"/>
    </xf>
    <xf numFmtId="0" fontId="17" fillId="0" borderId="0" xfId="0" applyFont="1" applyAlignment="1">
      <alignment vertical="top" wrapText="1"/>
    </xf>
    <xf numFmtId="0" fontId="0" fillId="13" borderId="0" xfId="0" applyFill="1"/>
    <xf numFmtId="0" fontId="0" fillId="13" borderId="0" xfId="0" applyFill="1" applyAlignment="1">
      <alignment vertical="top"/>
    </xf>
    <xf numFmtId="0" fontId="1" fillId="0" borderId="15" xfId="0" quotePrefix="1" applyFont="1" applyBorder="1" applyAlignment="1">
      <alignment horizontal="left" vertical="top" wrapText="1"/>
    </xf>
    <xf numFmtId="0" fontId="37" fillId="0" borderId="0" xfId="0" applyFont="1"/>
    <xf numFmtId="0" fontId="34" fillId="5" borderId="18" xfId="0" applyFont="1" applyFill="1" applyBorder="1" applyAlignment="1">
      <alignment horizontal="left" vertical="top" wrapText="1"/>
    </xf>
    <xf numFmtId="0" fontId="10" fillId="0" borderId="0" xfId="0" applyFont="1" applyAlignment="1">
      <alignment vertical="top" wrapText="1"/>
    </xf>
    <xf numFmtId="0" fontId="36" fillId="0" borderId="0" xfId="0" applyFont="1" applyAlignment="1">
      <alignment vertical="top" wrapText="1"/>
    </xf>
    <xf numFmtId="0" fontId="8" fillId="14" borderId="23" xfId="0" applyFont="1" applyFill="1" applyBorder="1" applyAlignment="1">
      <alignment vertical="top" wrapText="1" readingOrder="1"/>
    </xf>
    <xf numFmtId="0" fontId="1" fillId="0" borderId="4" xfId="0" applyFont="1" applyBorder="1" applyAlignment="1">
      <alignment horizontal="center" vertical="top" wrapText="1"/>
    </xf>
    <xf numFmtId="0" fontId="1" fillId="15" borderId="5" xfId="0" applyFont="1" applyFill="1" applyBorder="1" applyAlignment="1">
      <alignment horizontal="center" vertical="top" wrapText="1"/>
    </xf>
    <xf numFmtId="0" fontId="1" fillId="15" borderId="13" xfId="0" applyFont="1" applyFill="1" applyBorder="1" applyAlignment="1">
      <alignment horizontal="center" vertical="top" wrapText="1"/>
    </xf>
    <xf numFmtId="0" fontId="1" fillId="15" borderId="6" xfId="0" applyFont="1" applyFill="1" applyBorder="1" applyAlignment="1">
      <alignment horizontal="center" vertical="top" wrapText="1"/>
    </xf>
    <xf numFmtId="0" fontId="1" fillId="15" borderId="9" xfId="0" applyFont="1" applyFill="1" applyBorder="1" applyAlignment="1">
      <alignment horizontal="center" vertical="top" wrapText="1"/>
    </xf>
    <xf numFmtId="0" fontId="1" fillId="0" borderId="0" xfId="0" applyFont="1" applyAlignment="1">
      <alignment horizontal="center" wrapText="1"/>
    </xf>
    <xf numFmtId="0" fontId="1" fillId="15" borderId="14" xfId="0" applyFont="1" applyFill="1" applyBorder="1" applyAlignment="1">
      <alignment horizontal="center" vertical="top" wrapText="1"/>
    </xf>
    <xf numFmtId="0" fontId="27" fillId="0" borderId="33" xfId="0" applyFont="1" applyBorder="1" applyAlignment="1">
      <alignment horizontal="left" vertical="top" wrapText="1"/>
    </xf>
    <xf numFmtId="0" fontId="1" fillId="0" borderId="42" xfId="0" applyFont="1" applyBorder="1" applyAlignment="1">
      <alignment horizontal="left" vertical="top" wrapText="1"/>
    </xf>
    <xf numFmtId="0" fontId="1" fillId="10" borderId="4" xfId="0" applyFont="1" applyFill="1" applyBorder="1" applyAlignment="1">
      <alignment wrapText="1"/>
    </xf>
    <xf numFmtId="0" fontId="2" fillId="3" borderId="21" xfId="0" applyFont="1" applyFill="1" applyBorder="1" applyAlignment="1">
      <alignment vertical="center" wrapText="1"/>
    </xf>
    <xf numFmtId="0" fontId="3" fillId="3" borderId="43" xfId="0" applyFont="1" applyFill="1" applyBorder="1" applyAlignment="1">
      <alignment horizontal="center" vertical="center" wrapText="1"/>
    </xf>
    <xf numFmtId="0" fontId="20" fillId="4" borderId="0" xfId="0" applyFont="1" applyFill="1" applyAlignment="1">
      <alignment vertical="top" wrapText="1" readingOrder="1"/>
    </xf>
    <xf numFmtId="0" fontId="21" fillId="4" borderId="0" xfId="0" applyFont="1" applyFill="1" applyAlignment="1">
      <alignment vertical="center" wrapText="1" readingOrder="1"/>
    </xf>
    <xf numFmtId="0" fontId="2" fillId="3" borderId="22" xfId="0" applyFont="1" applyFill="1" applyBorder="1" applyAlignment="1">
      <alignment vertical="center" wrapText="1"/>
    </xf>
    <xf numFmtId="0" fontId="2" fillId="3" borderId="22"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18" fillId="4" borderId="39" xfId="0" applyFont="1" applyFill="1" applyBorder="1" applyAlignment="1">
      <alignment vertical="center" wrapText="1" readingOrder="1"/>
    </xf>
    <xf numFmtId="0" fontId="21" fillId="4" borderId="40" xfId="0" applyFont="1" applyFill="1" applyBorder="1" applyAlignment="1">
      <alignment vertical="center" wrapText="1" readingOrder="1"/>
    </xf>
    <xf numFmtId="0" fontId="9" fillId="12" borderId="40" xfId="0" applyFont="1" applyFill="1" applyBorder="1" applyAlignment="1">
      <alignment vertical="top" wrapText="1"/>
    </xf>
    <xf numFmtId="0" fontId="21" fillId="4" borderId="37" xfId="0" applyFont="1" applyFill="1" applyBorder="1" applyAlignment="1">
      <alignment vertical="center" wrapText="1" readingOrder="1"/>
    </xf>
    <xf numFmtId="0" fontId="43" fillId="14" borderId="0" xfId="0" applyFont="1" applyFill="1" applyAlignment="1">
      <alignment horizontal="center" wrapText="1"/>
    </xf>
    <xf numFmtId="0" fontId="38" fillId="0" borderId="0" xfId="0" applyFont="1" applyAlignment="1">
      <alignment vertical="top" wrapText="1"/>
    </xf>
    <xf numFmtId="0" fontId="47" fillId="0" borderId="0" xfId="0" applyFont="1" applyAlignment="1">
      <alignment vertical="top" wrapText="1"/>
    </xf>
    <xf numFmtId="0" fontId="49" fillId="0" borderId="0" xfId="0" applyFont="1" applyAlignment="1">
      <alignment vertical="top" wrapText="1"/>
    </xf>
    <xf numFmtId="0" fontId="48" fillId="0" borderId="0" xfId="0" applyFont="1" applyAlignment="1">
      <alignment vertical="top" wrapText="1"/>
    </xf>
    <xf numFmtId="0" fontId="3" fillId="0" borderId="10" xfId="0" applyFont="1" applyBorder="1" applyAlignment="1">
      <alignment horizontal="center" vertical="center" wrapText="1"/>
    </xf>
    <xf numFmtId="0" fontId="3" fillId="3" borderId="30" xfId="0" applyFont="1" applyFill="1" applyBorder="1" applyAlignment="1">
      <alignment horizontal="center" vertical="center" wrapText="1"/>
    </xf>
    <xf numFmtId="0" fontId="5" fillId="0" borderId="0" xfId="0" applyFont="1" applyAlignment="1">
      <alignment vertical="center"/>
    </xf>
    <xf numFmtId="0" fontId="18" fillId="4" borderId="47" xfId="0" applyFont="1" applyFill="1" applyBorder="1" applyAlignment="1">
      <alignment horizontal="justify" vertical="center" wrapText="1"/>
    </xf>
    <xf numFmtId="0" fontId="18" fillId="4" borderId="48" xfId="0" applyFont="1" applyFill="1" applyBorder="1" applyAlignment="1">
      <alignment horizontal="justify" vertical="center" wrapText="1"/>
    </xf>
    <xf numFmtId="0" fontId="38" fillId="0" borderId="0" xfId="0" applyFont="1" applyAlignment="1">
      <alignment vertical="center" wrapText="1"/>
    </xf>
    <xf numFmtId="0" fontId="52" fillId="0" borderId="0" xfId="0" applyFont="1" applyAlignment="1">
      <alignment vertical="top" wrapText="1"/>
    </xf>
    <xf numFmtId="0" fontId="4" fillId="0" borderId="29" xfId="0" applyFont="1" applyBorder="1" applyAlignment="1">
      <alignment horizontal="center" vertical="center" wrapText="1"/>
    </xf>
    <xf numFmtId="0" fontId="3" fillId="0" borderId="29" xfId="0" applyFont="1" applyBorder="1" applyAlignment="1">
      <alignment horizontal="center" vertical="center" wrapText="1"/>
    </xf>
    <xf numFmtId="0" fontId="4" fillId="0" borderId="29" xfId="0" applyFont="1" applyBorder="1" applyAlignment="1">
      <alignment horizontal="left" vertical="center" wrapText="1"/>
    </xf>
    <xf numFmtId="0" fontId="31" fillId="0" borderId="0" xfId="0" applyFont="1" applyAlignment="1">
      <alignment wrapText="1"/>
    </xf>
    <xf numFmtId="0" fontId="0" fillId="0" borderId="0" xfId="0" applyAlignment="1">
      <alignment horizontal="center" vertical="center"/>
    </xf>
    <xf numFmtId="0" fontId="9" fillId="12" borderId="0" xfId="0" applyFont="1" applyFill="1" applyAlignment="1">
      <alignment vertical="top" wrapText="1"/>
    </xf>
    <xf numFmtId="0" fontId="0" fillId="0" borderId="29" xfId="0" applyBorder="1" applyAlignment="1">
      <alignment horizontal="left" vertical="top" wrapText="1"/>
    </xf>
    <xf numFmtId="0" fontId="10" fillId="0" borderId="29" xfId="0" applyFont="1" applyBorder="1" applyAlignment="1">
      <alignment horizontal="left" vertical="top" wrapText="1"/>
    </xf>
    <xf numFmtId="0" fontId="51" fillId="0" borderId="0" xfId="0" applyFont="1"/>
    <xf numFmtId="0" fontId="0" fillId="0" borderId="31" xfId="0" applyBorder="1" applyAlignment="1">
      <alignment horizontal="center" vertical="center" wrapText="1"/>
    </xf>
    <xf numFmtId="0" fontId="10" fillId="0" borderId="31" xfId="0" applyFont="1" applyBorder="1" applyAlignment="1">
      <alignment horizontal="center" vertical="center" wrapText="1"/>
    </xf>
    <xf numFmtId="0" fontId="0" fillId="0" borderId="29" xfId="0" applyBorder="1" applyAlignment="1">
      <alignment horizontal="center" vertical="center" wrapText="1"/>
    </xf>
    <xf numFmtId="0" fontId="0" fillId="0" borderId="31" xfId="0" applyBorder="1" applyAlignment="1">
      <alignment horizontal="left" vertical="top" wrapText="1"/>
    </xf>
    <xf numFmtId="0" fontId="0" fillId="0" borderId="49" xfId="0" applyBorder="1" applyAlignment="1">
      <alignment horizontal="center" vertical="center" wrapText="1"/>
    </xf>
    <xf numFmtId="0" fontId="10" fillId="0" borderId="29" xfId="0" applyFont="1" applyBorder="1" applyAlignment="1">
      <alignment horizontal="center" vertical="center"/>
    </xf>
    <xf numFmtId="0" fontId="10" fillId="0" borderId="29" xfId="0" applyFont="1" applyBorder="1" applyAlignment="1">
      <alignment horizontal="center" vertical="center" wrapText="1"/>
    </xf>
    <xf numFmtId="0" fontId="0" fillId="0" borderId="49" xfId="0" applyBorder="1" applyAlignment="1">
      <alignment horizontal="left" vertical="top" wrapText="1"/>
    </xf>
    <xf numFmtId="0" fontId="10" fillId="0" borderId="49" xfId="0" applyFont="1" applyBorder="1" applyAlignment="1">
      <alignment horizontal="center" vertical="center"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51" xfId="0" applyBorder="1" applyAlignment="1">
      <alignment horizontal="center" vertical="center" wrapText="1"/>
    </xf>
    <xf numFmtId="0" fontId="29"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0" fontId="1" fillId="0" borderId="8" xfId="0" applyFont="1" applyBorder="1" applyAlignment="1">
      <alignment horizontal="left" vertical="center" wrapText="1"/>
    </xf>
    <xf numFmtId="0" fontId="4" fillId="9"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0" borderId="12" xfId="0" applyFont="1" applyBorder="1" applyAlignment="1">
      <alignment horizontal="left" vertical="center" wrapText="1"/>
    </xf>
    <xf numFmtId="0" fontId="2" fillId="0" borderId="34" xfId="0" applyFont="1" applyBorder="1" applyAlignment="1">
      <alignment horizontal="left" vertical="center" wrapText="1"/>
    </xf>
    <xf numFmtId="0" fontId="4" fillId="9" borderId="11" xfId="0" applyFont="1" applyFill="1" applyBorder="1" applyAlignment="1">
      <alignment horizontal="left" vertical="center" wrapText="1"/>
    </xf>
    <xf numFmtId="0" fontId="29" fillId="0" borderId="29" xfId="0" applyFont="1" applyBorder="1" applyAlignment="1">
      <alignment horizontal="left" vertical="top" wrapText="1"/>
    </xf>
    <xf numFmtId="0" fontId="3" fillId="11" borderId="0" xfId="0" applyFont="1" applyFill="1" applyAlignment="1">
      <alignment vertical="top" wrapText="1" readingOrder="1"/>
    </xf>
    <xf numFmtId="0" fontId="40" fillId="0" borderId="29" xfId="0" applyFont="1" applyBorder="1" applyAlignment="1">
      <alignment horizontal="left" vertical="top" wrapText="1"/>
    </xf>
    <xf numFmtId="0" fontId="0" fillId="0" borderId="0" xfId="0" applyAlignment="1">
      <alignment horizontal="left" wrapText="1"/>
    </xf>
    <xf numFmtId="0" fontId="12" fillId="0" borderId="29" xfId="0" applyFont="1" applyBorder="1" applyAlignment="1">
      <alignment horizontal="left" vertical="top" wrapText="1"/>
    </xf>
    <xf numFmtId="0" fontId="42" fillId="0" borderId="29" xfId="0" applyFont="1" applyBorder="1" applyAlignment="1">
      <alignment horizontal="left" vertical="top" wrapText="1"/>
    </xf>
    <xf numFmtId="0" fontId="2" fillId="3" borderId="4"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4" fillId="0" borderId="53" xfId="0" applyFont="1" applyBorder="1" applyAlignment="1">
      <alignment horizontal="left" vertical="center" wrapText="1"/>
    </xf>
    <xf numFmtId="0" fontId="4" fillId="0" borderId="55" xfId="0" applyFont="1" applyBorder="1" applyAlignment="1">
      <alignment horizontal="left" vertical="center" wrapText="1"/>
    </xf>
    <xf numFmtId="0" fontId="18" fillId="4" borderId="48" xfId="0" applyFont="1" applyFill="1" applyBorder="1" applyAlignment="1">
      <alignment horizontal="left" vertical="center" wrapText="1"/>
    </xf>
    <xf numFmtId="0" fontId="28" fillId="0" borderId="0" xfId="0" applyFont="1" applyAlignment="1">
      <alignment vertical="center"/>
    </xf>
    <xf numFmtId="0" fontId="0" fillId="8" borderId="0" xfId="0" applyFill="1" applyAlignment="1">
      <alignment horizontal="center" vertical="center"/>
    </xf>
    <xf numFmtId="0" fontId="0" fillId="7" borderId="0" xfId="0" applyFill="1" applyAlignment="1">
      <alignment horizontal="center" vertical="center"/>
    </xf>
    <xf numFmtId="0" fontId="0" fillId="9" borderId="0" xfId="0" applyFill="1" applyAlignment="1">
      <alignment horizontal="center" vertical="center"/>
    </xf>
    <xf numFmtId="0" fontId="6" fillId="0" borderId="4" xfId="0" applyFont="1" applyBorder="1" applyAlignment="1">
      <alignment horizontal="center" vertical="center" wrapText="1"/>
    </xf>
    <xf numFmtId="0" fontId="3" fillId="11" borderId="38" xfId="0" applyFont="1" applyFill="1" applyBorder="1" applyAlignment="1">
      <alignment vertical="top" wrapText="1" readingOrder="1"/>
    </xf>
    <xf numFmtId="0" fontId="25" fillId="11" borderId="0" xfId="0" applyFont="1" applyFill="1" applyAlignment="1">
      <alignment vertical="top" wrapText="1" readingOrder="1"/>
    </xf>
    <xf numFmtId="0" fontId="7" fillId="13" borderId="0" xfId="0" applyFont="1" applyFill="1" applyAlignment="1">
      <alignment wrapText="1"/>
    </xf>
    <xf numFmtId="0" fontId="1" fillId="13" borderId="0" xfId="0" applyFont="1" applyFill="1" applyAlignment="1">
      <alignment wrapText="1"/>
    </xf>
    <xf numFmtId="0" fontId="4" fillId="9" borderId="56" xfId="0" applyFont="1" applyFill="1" applyBorder="1" applyAlignment="1">
      <alignment horizontal="left" vertical="center" wrapText="1"/>
    </xf>
    <xf numFmtId="0" fontId="4" fillId="9" borderId="28" xfId="0" applyFont="1" applyFill="1" applyBorder="1" applyAlignment="1">
      <alignment horizontal="left" vertical="center" wrapText="1"/>
    </xf>
    <xf numFmtId="0" fontId="4" fillId="0" borderId="32" xfId="0" applyFont="1" applyBorder="1" applyAlignment="1">
      <alignment horizontal="left" vertical="center" wrapText="1"/>
    </xf>
    <xf numFmtId="0" fontId="4" fillId="0" borderId="28" xfId="0" applyFont="1" applyBorder="1" applyAlignment="1">
      <alignment horizontal="left" vertical="center" wrapText="1"/>
    </xf>
    <xf numFmtId="0" fontId="4" fillId="9" borderId="57" xfId="0" applyFont="1" applyFill="1" applyBorder="1" applyAlignment="1">
      <alignment horizontal="left" vertical="center" wrapText="1"/>
    </xf>
    <xf numFmtId="0" fontId="1" fillId="0" borderId="32" xfId="0" applyFont="1" applyBorder="1" applyAlignment="1">
      <alignment horizontal="left" vertical="center" wrapText="1"/>
    </xf>
    <xf numFmtId="0" fontId="4" fillId="9" borderId="58" xfId="0" applyFont="1" applyFill="1" applyBorder="1" applyAlignment="1">
      <alignment horizontal="left" vertical="center" wrapText="1"/>
    </xf>
    <xf numFmtId="0" fontId="1" fillId="0" borderId="56" xfId="0" applyFont="1" applyBorder="1" applyAlignment="1">
      <alignment horizontal="left" vertical="center" wrapText="1"/>
    </xf>
    <xf numFmtId="0" fontId="1" fillId="9" borderId="59" xfId="0" applyFont="1" applyFill="1" applyBorder="1" applyAlignment="1">
      <alignment horizontal="left" vertical="center" wrapText="1"/>
    </xf>
    <xf numFmtId="0" fontId="4" fillId="0" borderId="56" xfId="0" applyFont="1" applyBorder="1" applyAlignment="1">
      <alignment horizontal="left" vertical="center" wrapText="1"/>
    </xf>
    <xf numFmtId="0" fontId="30" fillId="0" borderId="56"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readingOrder="1"/>
    </xf>
    <xf numFmtId="0" fontId="25" fillId="11" borderId="60" xfId="0" applyFont="1" applyFill="1" applyBorder="1" applyAlignment="1">
      <alignment vertical="top" wrapText="1" readingOrder="1"/>
    </xf>
    <xf numFmtId="0" fontId="25" fillId="11" borderId="61" xfId="0" applyFont="1" applyFill="1" applyBorder="1" applyAlignment="1">
      <alignment vertical="top" wrapText="1" readingOrder="1"/>
    </xf>
    <xf numFmtId="0" fontId="25" fillId="11" borderId="62" xfId="0" applyFont="1" applyFill="1" applyBorder="1" applyAlignment="1">
      <alignment vertical="top" wrapText="1" readingOrder="1"/>
    </xf>
    <xf numFmtId="0" fontId="1" fillId="0" borderId="10" xfId="0" applyFont="1" applyBorder="1" applyAlignment="1">
      <alignment wrapText="1"/>
    </xf>
    <xf numFmtId="0" fontId="8" fillId="13" borderId="9" xfId="0" applyFont="1" applyFill="1" applyBorder="1" applyAlignment="1">
      <alignment vertical="center" wrapText="1" readingOrder="1"/>
    </xf>
    <xf numFmtId="0" fontId="7" fillId="13" borderId="38" xfId="0" applyFont="1" applyFill="1" applyBorder="1" applyAlignment="1">
      <alignment wrapText="1"/>
    </xf>
    <xf numFmtId="0" fontId="18" fillId="6" borderId="6" xfId="0" applyFont="1" applyFill="1" applyBorder="1" applyAlignment="1">
      <alignment vertical="top" wrapText="1" readingOrder="1"/>
    </xf>
    <xf numFmtId="0" fontId="22" fillId="6" borderId="9" xfId="0" applyFont="1" applyFill="1" applyBorder="1" applyAlignment="1">
      <alignment vertical="top" wrapText="1" readingOrder="1"/>
    </xf>
    <xf numFmtId="0" fontId="18" fillId="6" borderId="14" xfId="0" applyFont="1" applyFill="1" applyBorder="1" applyAlignment="1">
      <alignment vertical="center" wrapText="1" readingOrder="1"/>
    </xf>
    <xf numFmtId="0" fontId="4" fillId="9" borderId="59" xfId="0" applyFont="1" applyFill="1" applyBorder="1" applyAlignment="1">
      <alignment horizontal="left" vertical="center" wrapText="1"/>
    </xf>
    <xf numFmtId="0" fontId="1" fillId="15" borderId="15" xfId="0" applyFont="1" applyFill="1" applyBorder="1" applyAlignment="1">
      <alignment horizontal="center" vertical="top" wrapText="1"/>
    </xf>
    <xf numFmtId="0" fontId="1" fillId="0" borderId="15" xfId="0" applyFont="1" applyBorder="1" applyAlignment="1">
      <alignment horizontal="left" vertical="top" wrapText="1"/>
    </xf>
    <xf numFmtId="0" fontId="1" fillId="0" borderId="6" xfId="0" applyFont="1" applyBorder="1" applyAlignment="1">
      <alignment vertical="top" wrapText="1"/>
    </xf>
    <xf numFmtId="0" fontId="1" fillId="0" borderId="6" xfId="0" applyFont="1" applyBorder="1" applyAlignment="1">
      <alignment wrapText="1"/>
    </xf>
    <xf numFmtId="0" fontId="1" fillId="0" borderId="6" xfId="0" applyFont="1" applyBorder="1"/>
    <xf numFmtId="0" fontId="4" fillId="0" borderId="63" xfId="0" applyFont="1" applyBorder="1" applyAlignment="1">
      <alignment horizontal="left" vertical="center" wrapText="1"/>
    </xf>
    <xf numFmtId="0" fontId="6" fillId="11" borderId="38" xfId="0" applyFont="1" applyFill="1" applyBorder="1" applyAlignment="1">
      <alignment vertical="top" wrapText="1" readingOrder="1"/>
    </xf>
    <xf numFmtId="0" fontId="6" fillId="11" borderId="0" xfId="0" applyFont="1" applyFill="1" applyAlignment="1">
      <alignment vertical="top" wrapText="1" readingOrder="1"/>
    </xf>
    <xf numFmtId="0" fontId="9" fillId="13" borderId="15" xfId="0" applyFont="1" applyFill="1" applyBorder="1" applyAlignment="1">
      <alignment wrapText="1"/>
    </xf>
    <xf numFmtId="0" fontId="9" fillId="13" borderId="64" xfId="0" applyFont="1" applyFill="1" applyBorder="1" applyAlignment="1">
      <alignment wrapText="1"/>
    </xf>
    <xf numFmtId="0" fontId="6" fillId="11" borderId="65" xfId="0" applyFont="1" applyFill="1" applyBorder="1" applyAlignment="1">
      <alignment vertical="top" wrapText="1" readingOrder="1"/>
    </xf>
    <xf numFmtId="0" fontId="4" fillId="0" borderId="66" xfId="0" applyFont="1" applyBorder="1" applyAlignment="1">
      <alignment horizontal="left" vertical="center" wrapText="1"/>
    </xf>
    <xf numFmtId="0" fontId="1" fillId="0" borderId="13" xfId="0" applyFont="1" applyBorder="1"/>
    <xf numFmtId="0" fontId="8" fillId="6" borderId="68" xfId="0" applyFont="1" applyFill="1" applyBorder="1" applyAlignment="1">
      <alignment vertical="top" wrapText="1" readingOrder="1"/>
    </xf>
    <xf numFmtId="0" fontId="8" fillId="6" borderId="69" xfId="0" applyFont="1" applyFill="1" applyBorder="1" applyAlignment="1">
      <alignment vertical="top" wrapText="1" readingOrder="1"/>
    </xf>
    <xf numFmtId="0" fontId="22" fillId="6" borderId="69" xfId="0" applyFont="1" applyFill="1" applyBorder="1" applyAlignment="1">
      <alignment vertical="top" wrapText="1" readingOrder="1"/>
    </xf>
    <xf numFmtId="0" fontId="18" fillId="6" borderId="70" xfId="0" applyFont="1" applyFill="1" applyBorder="1" applyAlignment="1">
      <alignment vertical="top" wrapText="1" readingOrder="1"/>
    </xf>
    <xf numFmtId="0" fontId="8" fillId="6" borderId="70" xfId="0" applyFont="1" applyFill="1" applyBorder="1" applyAlignment="1">
      <alignment vertical="top" wrapText="1" readingOrder="1"/>
    </xf>
    <xf numFmtId="0" fontId="22" fillId="6" borderId="71" xfId="0" applyFont="1" applyFill="1" applyBorder="1" applyAlignment="1">
      <alignment vertical="top" wrapText="1" readingOrder="1"/>
    </xf>
    <xf numFmtId="0" fontId="4" fillId="0" borderId="20" xfId="0" applyFont="1" applyBorder="1" applyAlignment="1">
      <alignment horizontal="left" vertical="center" wrapText="1"/>
    </xf>
    <xf numFmtId="0" fontId="3" fillId="11" borderId="7" xfId="0" applyFont="1" applyFill="1" applyBorder="1" applyAlignment="1">
      <alignment vertical="top" wrapText="1" readingOrder="1"/>
    </xf>
    <xf numFmtId="0" fontId="8" fillId="13" borderId="15" xfId="0" applyFont="1" applyFill="1" applyBorder="1" applyAlignment="1">
      <alignment vertical="top" wrapText="1" readingOrder="1"/>
    </xf>
    <xf numFmtId="0" fontId="8" fillId="13" borderId="64" xfId="0" applyFont="1" applyFill="1" applyBorder="1" applyAlignment="1">
      <alignment vertical="top" wrapText="1" readingOrder="1"/>
    </xf>
    <xf numFmtId="0" fontId="3" fillId="11" borderId="65" xfId="0" applyFont="1" applyFill="1" applyBorder="1" applyAlignment="1">
      <alignment vertical="top" wrapText="1" readingOrder="1"/>
    </xf>
    <xf numFmtId="0" fontId="18" fillId="6" borderId="69" xfId="0" applyFont="1" applyFill="1" applyBorder="1" applyAlignment="1">
      <alignment vertical="top" wrapText="1" readingOrder="1"/>
    </xf>
    <xf numFmtId="0" fontId="1" fillId="0" borderId="10" xfId="0" applyFont="1" applyBorder="1" applyAlignment="1">
      <alignment horizontal="left" vertical="center" wrapText="1"/>
    </xf>
    <xf numFmtId="0" fontId="1" fillId="0" borderId="10" xfId="0" applyFont="1" applyBorder="1" applyAlignment="1">
      <alignment horizontal="left" vertical="top" wrapText="1"/>
    </xf>
    <xf numFmtId="0" fontId="4" fillId="9" borderId="19" xfId="0" applyFont="1" applyFill="1" applyBorder="1" applyAlignment="1">
      <alignment horizontal="left" vertical="center" wrapText="1"/>
    </xf>
    <xf numFmtId="0" fontId="1" fillId="0" borderId="13" xfId="0" quotePrefix="1" applyFont="1" applyBorder="1" applyAlignment="1">
      <alignment horizontal="left" vertical="top" wrapText="1"/>
    </xf>
    <xf numFmtId="0" fontId="4" fillId="0" borderId="11" xfId="0" applyFont="1" applyBorder="1" applyAlignment="1">
      <alignment horizontal="left" vertical="center" wrapText="1"/>
    </xf>
    <xf numFmtId="0" fontId="1" fillId="0" borderId="20" xfId="0" applyFont="1" applyBorder="1" applyAlignment="1">
      <alignment horizontal="left" vertical="center" wrapText="1"/>
    </xf>
    <xf numFmtId="0" fontId="4" fillId="9" borderId="63" xfId="0" applyFont="1" applyFill="1" applyBorder="1" applyAlignment="1">
      <alignment horizontal="left" vertical="center" wrapText="1"/>
    </xf>
    <xf numFmtId="0" fontId="15" fillId="0" borderId="12" xfId="0" applyFont="1" applyBorder="1" applyAlignment="1">
      <alignment horizontal="left" vertical="center" wrapText="1"/>
    </xf>
    <xf numFmtId="0" fontId="1" fillId="10" borderId="28" xfId="0" applyFont="1" applyFill="1" applyBorder="1" applyAlignment="1">
      <alignment horizontal="left" vertical="center" wrapText="1"/>
    </xf>
    <xf numFmtId="0" fontId="1" fillId="9" borderId="12" xfId="0" applyFont="1" applyFill="1" applyBorder="1" applyAlignment="1">
      <alignment horizontal="left" vertical="center" wrapText="1"/>
    </xf>
    <xf numFmtId="0" fontId="23" fillId="6" borderId="69" xfId="0" applyFont="1" applyFill="1" applyBorder="1" applyAlignment="1">
      <alignment vertical="top" wrapText="1" readingOrder="1"/>
    </xf>
    <xf numFmtId="0" fontId="8" fillId="6" borderId="71" xfId="0" applyFont="1" applyFill="1" applyBorder="1" applyAlignment="1">
      <alignment vertical="top" wrapText="1" readingOrder="1"/>
    </xf>
    <xf numFmtId="0" fontId="8" fillId="13" borderId="15" xfId="0" applyFont="1" applyFill="1" applyBorder="1" applyAlignment="1">
      <alignment vertical="center" wrapText="1" readingOrder="1"/>
    </xf>
    <xf numFmtId="0" fontId="8" fillId="13" borderId="64" xfId="0" applyFont="1" applyFill="1" applyBorder="1" applyAlignment="1">
      <alignment vertical="center" wrapText="1" readingOrder="1"/>
    </xf>
    <xf numFmtId="0" fontId="18" fillId="6" borderId="73" xfId="0" applyFont="1" applyFill="1" applyBorder="1" applyAlignment="1">
      <alignment vertical="top" wrapText="1" readingOrder="1"/>
    </xf>
    <xf numFmtId="0" fontId="18" fillId="6" borderId="71" xfId="0" applyFont="1" applyFill="1" applyBorder="1" applyAlignment="1">
      <alignment vertical="top" wrapText="1" readingOrder="1"/>
    </xf>
    <xf numFmtId="0" fontId="1" fillId="0" borderId="59" xfId="0" applyFont="1" applyBorder="1" applyAlignment="1">
      <alignment horizontal="left" vertical="center" wrapText="1"/>
    </xf>
    <xf numFmtId="0" fontId="30" fillId="0" borderId="12" xfId="0" applyFont="1" applyBorder="1" applyAlignment="1">
      <alignment horizontal="left" vertical="center" wrapText="1"/>
    </xf>
    <xf numFmtId="0" fontId="1" fillId="13" borderId="38" xfId="0" applyFont="1" applyFill="1" applyBorder="1" applyAlignment="1">
      <alignment wrapText="1"/>
    </xf>
    <xf numFmtId="0" fontId="8" fillId="6" borderId="68" xfId="0" applyFont="1" applyFill="1" applyBorder="1" applyAlignment="1">
      <alignment horizontal="left" vertical="center" wrapText="1" readingOrder="1"/>
    </xf>
    <xf numFmtId="0" fontId="8" fillId="6" borderId="69" xfId="0" applyFont="1" applyFill="1" applyBorder="1" applyAlignment="1">
      <alignment horizontal="left" vertical="center" wrapText="1" readingOrder="1"/>
    </xf>
    <xf numFmtId="0" fontId="22" fillId="6" borderId="69" xfId="0" applyFont="1" applyFill="1" applyBorder="1" applyAlignment="1">
      <alignment horizontal="left" vertical="center" wrapText="1" readingOrder="1"/>
    </xf>
    <xf numFmtId="0" fontId="8" fillId="6" borderId="73" xfId="0" applyFont="1" applyFill="1" applyBorder="1" applyAlignment="1">
      <alignment vertical="top" wrapText="1" readingOrder="1"/>
    </xf>
    <xf numFmtId="0" fontId="1" fillId="0" borderId="16" xfId="0" applyFont="1" applyBorder="1" applyAlignment="1">
      <alignment horizontal="left" vertical="top" wrapText="1"/>
    </xf>
    <xf numFmtId="0" fontId="1" fillId="15" borderId="16" xfId="0" applyFont="1" applyFill="1" applyBorder="1" applyAlignment="1">
      <alignment horizontal="center" vertical="top" wrapText="1"/>
    </xf>
    <xf numFmtId="0" fontId="58" fillId="0" borderId="0" xfId="0" applyFont="1" applyAlignment="1">
      <alignment horizontal="left" vertical="center" indent="5"/>
    </xf>
    <xf numFmtId="0" fontId="17" fillId="0" borderId="41" xfId="0" applyFont="1" applyBorder="1" applyAlignment="1">
      <alignment horizontal="left" wrapText="1"/>
    </xf>
    <xf numFmtId="0" fontId="17" fillId="0" borderId="0" xfId="0" applyFont="1" applyAlignment="1">
      <alignment horizontal="left" wrapText="1"/>
    </xf>
    <xf numFmtId="0" fontId="0" fillId="0" borderId="0" xfId="0" applyAlignment="1">
      <alignment horizontal="center" vertical="center" wrapText="1"/>
    </xf>
    <xf numFmtId="0" fontId="0" fillId="11" borderId="0" xfId="0" applyFill="1" applyAlignment="1">
      <alignment horizontal="center" vertical="center"/>
    </xf>
    <xf numFmtId="0" fontId="39" fillId="12" borderId="76" xfId="0" applyFont="1" applyFill="1" applyBorder="1" applyAlignment="1">
      <alignment wrapText="1"/>
    </xf>
    <xf numFmtId="0" fontId="39" fillId="12" borderId="0" xfId="0" applyFont="1" applyFill="1" applyAlignment="1">
      <alignment wrapText="1"/>
    </xf>
    <xf numFmtId="0" fontId="39" fillId="12" borderId="37" xfId="0" applyFont="1" applyFill="1" applyBorder="1" applyAlignment="1">
      <alignment wrapText="1"/>
    </xf>
    <xf numFmtId="0" fontId="6" fillId="0" borderId="77" xfId="0" applyFont="1" applyBorder="1" applyAlignment="1">
      <alignment vertical="center" wrapText="1" readingOrder="1"/>
    </xf>
    <xf numFmtId="0" fontId="6" fillId="8" borderId="77" xfId="0" applyFont="1" applyFill="1" applyBorder="1" applyAlignment="1">
      <alignment vertical="center" wrapText="1" readingOrder="1"/>
    </xf>
    <xf numFmtId="0" fontId="2" fillId="10" borderId="77" xfId="0" applyFont="1" applyFill="1" applyBorder="1" applyAlignment="1">
      <alignment vertical="center" wrapText="1"/>
    </xf>
    <xf numFmtId="0" fontId="8" fillId="4" borderId="40" xfId="0" applyFont="1" applyFill="1" applyBorder="1" applyAlignment="1">
      <alignment vertical="center" wrapText="1" readingOrder="1"/>
    </xf>
    <xf numFmtId="0" fontId="18" fillId="4" borderId="78" xfId="0" applyFont="1" applyFill="1" applyBorder="1" applyAlignment="1">
      <alignment vertical="center" wrapText="1" readingOrder="1"/>
    </xf>
    <xf numFmtId="0" fontId="18" fillId="4" borderId="79" xfId="0" applyFont="1" applyFill="1" applyBorder="1" applyAlignment="1">
      <alignment vertical="top" wrapText="1" readingOrder="1"/>
    </xf>
    <xf numFmtId="0" fontId="8" fillId="4" borderId="79" xfId="0" applyFont="1" applyFill="1" applyBorder="1" applyAlignment="1">
      <alignment vertical="top" wrapText="1" readingOrder="1"/>
    </xf>
    <xf numFmtId="0" fontId="21" fillId="4" borderId="0" xfId="0" applyFont="1" applyFill="1" applyAlignment="1">
      <alignment vertical="top" wrapText="1" readingOrder="1"/>
    </xf>
    <xf numFmtId="0" fontId="19" fillId="4" borderId="79" xfId="0" applyFont="1" applyFill="1" applyBorder="1" applyAlignment="1">
      <alignment vertical="top" wrapText="1" readingOrder="1"/>
    </xf>
    <xf numFmtId="0" fontId="20" fillId="4" borderId="40" xfId="0" applyFont="1" applyFill="1" applyBorder="1" applyAlignment="1">
      <alignment vertical="top" wrapText="1" readingOrder="1"/>
    </xf>
    <xf numFmtId="0" fontId="2" fillId="3" borderId="78" xfId="0" applyFont="1" applyFill="1" applyBorder="1" applyAlignment="1">
      <alignment vertical="center" wrapText="1"/>
    </xf>
    <xf numFmtId="0" fontId="9" fillId="12" borderId="79" xfId="0" applyFont="1" applyFill="1" applyBorder="1" applyAlignment="1">
      <alignment vertical="top" wrapText="1"/>
    </xf>
    <xf numFmtId="0" fontId="39" fillId="12" borderId="0" xfId="0" applyFont="1" applyFill="1" applyAlignment="1">
      <alignment vertical="top" wrapText="1"/>
    </xf>
    <xf numFmtId="0" fontId="9" fillId="12" borderId="78" xfId="0" applyFont="1" applyFill="1" applyBorder="1" applyAlignment="1">
      <alignment vertical="top" wrapText="1"/>
    </xf>
    <xf numFmtId="0" fontId="0" fillId="0" borderId="81" xfId="0" applyBorder="1" applyAlignment="1">
      <alignment vertical="top" wrapText="1"/>
    </xf>
    <xf numFmtId="0" fontId="0" fillId="0" borderId="81" xfId="0" applyBorder="1" applyAlignment="1">
      <alignment wrapText="1"/>
    </xf>
    <xf numFmtId="0" fontId="17" fillId="0" borderId="81" xfId="0" applyFont="1" applyBorder="1" applyAlignment="1">
      <alignment wrapText="1"/>
    </xf>
    <xf numFmtId="0" fontId="2" fillId="3" borderId="87" xfId="0" applyFont="1" applyFill="1" applyBorder="1" applyAlignment="1">
      <alignment vertical="center" wrapText="1"/>
    </xf>
    <xf numFmtId="0" fontId="10" fillId="0" borderId="88" xfId="0" applyFont="1" applyBorder="1" applyAlignment="1">
      <alignment horizontal="center" vertical="center"/>
    </xf>
    <xf numFmtId="0" fontId="38" fillId="9" borderId="88" xfId="0" applyFont="1" applyFill="1" applyBorder="1" applyAlignment="1">
      <alignment horizontal="left" vertical="center" wrapText="1"/>
    </xf>
    <xf numFmtId="0" fontId="0" fillId="0" borderId="88" xfId="0" applyBorder="1" applyAlignment="1">
      <alignment horizontal="center" vertical="center"/>
    </xf>
    <xf numFmtId="0" fontId="10" fillId="0" borderId="81" xfId="0" applyFont="1" applyBorder="1" applyAlignment="1">
      <alignment horizontal="center" vertical="center"/>
    </xf>
    <xf numFmtId="0" fontId="38" fillId="9" borderId="81" xfId="0" applyFont="1" applyFill="1" applyBorder="1" applyAlignment="1">
      <alignment horizontal="left" vertical="center" wrapText="1"/>
    </xf>
    <xf numFmtId="0" fontId="0" fillId="0" borderId="81" xfId="0" applyBorder="1" applyAlignment="1">
      <alignment horizontal="center" vertical="center"/>
    </xf>
    <xf numFmtId="0" fontId="38" fillId="0" borderId="81" xfId="0" applyFont="1" applyBorder="1" applyAlignment="1">
      <alignment horizontal="left" vertical="center" wrapText="1"/>
    </xf>
    <xf numFmtId="0" fontId="10" fillId="8" borderId="81" xfId="0" applyFont="1" applyFill="1" applyBorder="1" applyAlignment="1">
      <alignment horizontal="center" vertical="center"/>
    </xf>
    <xf numFmtId="0" fontId="10" fillId="10" borderId="81" xfId="0" applyFont="1" applyFill="1" applyBorder="1" applyAlignment="1">
      <alignment horizontal="center" vertical="center"/>
    </xf>
    <xf numFmtId="0" fontId="38" fillId="9" borderId="81" xfId="0" applyFont="1" applyFill="1" applyBorder="1" applyAlignment="1">
      <alignment vertical="center" wrapText="1"/>
    </xf>
    <xf numFmtId="0" fontId="52" fillId="0" borderId="81" xfId="0" applyFont="1" applyBorder="1" applyAlignment="1">
      <alignment vertical="center" wrapText="1"/>
    </xf>
    <xf numFmtId="0" fontId="38" fillId="0" borderId="81" xfId="0" applyFont="1" applyBorder="1" applyAlignment="1">
      <alignment vertical="center" wrapText="1"/>
    </xf>
    <xf numFmtId="0" fontId="10" fillId="7" borderId="81" xfId="0" applyFont="1" applyFill="1" applyBorder="1" applyAlignment="1">
      <alignment horizontal="center" vertical="center"/>
    </xf>
    <xf numFmtId="0" fontId="0" fillId="0" borderId="81" xfId="0" applyBorder="1" applyAlignment="1">
      <alignment vertical="center" wrapText="1"/>
    </xf>
    <xf numFmtId="0" fontId="29" fillId="0" borderId="81" xfId="0" applyFont="1" applyBorder="1" applyAlignment="1">
      <alignment vertical="center" wrapText="1"/>
    </xf>
    <xf numFmtId="0" fontId="0" fillId="9" borderId="81" xfId="0" applyFill="1" applyBorder="1" applyAlignment="1">
      <alignment vertical="center" wrapText="1"/>
    </xf>
    <xf numFmtId="0" fontId="38" fillId="10" borderId="81" xfId="0" applyFont="1" applyFill="1" applyBorder="1" applyAlignment="1">
      <alignment vertical="center" wrapText="1"/>
    </xf>
    <xf numFmtId="0" fontId="29" fillId="0" borderId="81" xfId="0" applyFont="1" applyBorder="1" applyAlignment="1">
      <alignment horizontal="left" vertical="center" wrapText="1"/>
    </xf>
    <xf numFmtId="0" fontId="29" fillId="10" borderId="81" xfId="0" applyFont="1" applyFill="1" applyBorder="1" applyAlignment="1">
      <alignment horizontal="left" vertical="center" wrapText="1"/>
    </xf>
    <xf numFmtId="0" fontId="0" fillId="0" borderId="81" xfId="0" applyBorder="1" applyAlignment="1">
      <alignment horizontal="center" vertical="center" wrapText="1"/>
    </xf>
    <xf numFmtId="0" fontId="13" fillId="0" borderId="81" xfId="0" applyFont="1" applyBorder="1" applyAlignment="1">
      <alignment horizontal="left" vertical="center" wrapText="1"/>
    </xf>
    <xf numFmtId="0" fontId="13" fillId="0" borderId="81" xfId="0" applyFont="1" applyBorder="1" applyAlignment="1">
      <alignment vertical="center" wrapText="1"/>
    </xf>
    <xf numFmtId="0" fontId="54" fillId="0" borderId="81" xfId="0" applyFont="1" applyBorder="1" applyAlignment="1">
      <alignment vertical="center" wrapText="1"/>
    </xf>
    <xf numFmtId="0" fontId="10" fillId="0" borderId="81" xfId="0" applyFont="1" applyBorder="1" applyAlignment="1">
      <alignment vertical="center" wrapText="1"/>
    </xf>
    <xf numFmtId="0" fontId="10" fillId="0" borderId="83" xfId="0" applyFont="1" applyBorder="1" applyAlignment="1">
      <alignment horizontal="center" vertical="center"/>
    </xf>
    <xf numFmtId="0" fontId="29" fillId="0" borderId="83" xfId="0" applyFont="1" applyBorder="1" applyAlignment="1">
      <alignment vertical="center" wrapText="1"/>
    </xf>
    <xf numFmtId="0" fontId="0" fillId="0" borderId="83" xfId="0" applyBorder="1" applyAlignment="1">
      <alignment horizontal="center" vertical="center"/>
    </xf>
    <xf numFmtId="0" fontId="10" fillId="7" borderId="89" xfId="0" applyFont="1" applyFill="1" applyBorder="1" applyAlignment="1">
      <alignment horizontal="center" vertical="center"/>
    </xf>
    <xf numFmtId="0" fontId="38" fillId="0" borderId="89" xfId="0" applyFont="1" applyBorder="1" applyAlignment="1">
      <alignment horizontal="left" vertical="center" wrapText="1"/>
    </xf>
    <xf numFmtId="0" fontId="0" fillId="0" borderId="89" xfId="0" applyBorder="1" applyAlignment="1">
      <alignment horizontal="center" vertical="center" wrapText="1"/>
    </xf>
    <xf numFmtId="0" fontId="30" fillId="0" borderId="28" xfId="0" applyFont="1" applyBorder="1" applyAlignment="1">
      <alignment horizontal="left" vertical="center" wrapText="1"/>
    </xf>
    <xf numFmtId="0" fontId="7" fillId="0" borderId="12" xfId="0" applyFont="1" applyBorder="1" applyAlignment="1">
      <alignment horizontal="left" vertical="center" wrapText="1"/>
    </xf>
    <xf numFmtId="0" fontId="30" fillId="0" borderId="59" xfId="0" applyFont="1" applyBorder="1" applyAlignment="1">
      <alignment horizontal="left" vertical="center" wrapText="1"/>
    </xf>
    <xf numFmtId="0" fontId="30" fillId="0" borderId="75" xfId="0" applyFont="1" applyBorder="1" applyAlignment="1">
      <alignment horizontal="left" vertical="center" wrapText="1"/>
    </xf>
    <xf numFmtId="0" fontId="60" fillId="0" borderId="29" xfId="0" applyFont="1" applyBorder="1" applyAlignment="1">
      <alignment horizontal="left" vertical="center" wrapText="1"/>
    </xf>
    <xf numFmtId="0" fontId="60" fillId="0" borderId="55" xfId="0" applyFont="1" applyBorder="1" applyAlignment="1">
      <alignment horizontal="left" vertical="center" wrapText="1"/>
    </xf>
    <xf numFmtId="0" fontId="51" fillId="0" borderId="21" xfId="0" applyFont="1" applyBorder="1" applyAlignment="1">
      <alignment horizontal="left" wrapText="1"/>
    </xf>
    <xf numFmtId="0" fontId="0" fillId="0" borderId="21" xfId="0" applyBorder="1" applyAlignment="1">
      <alignment horizontal="left"/>
    </xf>
    <xf numFmtId="17" fontId="4" fillId="0" borderId="29" xfId="0" applyNumberFormat="1" applyFont="1" applyBorder="1" applyAlignment="1">
      <alignment horizontal="left" vertical="center" wrapText="1"/>
    </xf>
    <xf numFmtId="0" fontId="3" fillId="0" borderId="55" xfId="0" applyFont="1" applyBorder="1" applyAlignment="1">
      <alignment horizontal="left" vertical="center" wrapText="1"/>
    </xf>
    <xf numFmtId="0" fontId="17" fillId="0" borderId="0" xfId="0" applyFont="1" applyAlignment="1">
      <alignment horizontal="left" vertical="center"/>
    </xf>
    <xf numFmtId="0" fontId="31" fillId="0" borderId="0" xfId="0" applyFont="1"/>
    <xf numFmtId="0" fontId="0" fillId="0" borderId="90" xfId="0" applyBorder="1" applyAlignment="1">
      <alignment horizontal="center" vertical="center"/>
    </xf>
    <xf numFmtId="0" fontId="0" fillId="16" borderId="0" xfId="0" applyFill="1" applyAlignment="1">
      <alignment horizontal="center" vertical="center"/>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10" fillId="7" borderId="29" xfId="0" applyFont="1" applyFill="1" applyBorder="1" applyAlignment="1">
      <alignment horizontal="center" vertical="center"/>
    </xf>
    <xf numFmtId="0" fontId="10" fillId="7" borderId="51"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29" xfId="0" applyFont="1" applyFill="1" applyBorder="1" applyAlignment="1">
      <alignment horizontal="center" vertical="center" wrapText="1"/>
    </xf>
    <xf numFmtId="0" fontId="28" fillId="16" borderId="0" xfId="0" applyFont="1" applyFill="1" applyAlignment="1">
      <alignment vertical="center"/>
    </xf>
    <xf numFmtId="0" fontId="10" fillId="0" borderId="51" xfId="0" applyFont="1" applyBorder="1" applyAlignment="1">
      <alignment horizontal="center" vertical="center" wrapText="1"/>
    </xf>
    <xf numFmtId="0" fontId="36" fillId="0" borderId="0" xfId="0" applyFont="1"/>
    <xf numFmtId="0" fontId="63" fillId="0" borderId="29" xfId="0" applyFont="1" applyBorder="1" applyAlignment="1">
      <alignment horizontal="left" vertical="top" wrapText="1"/>
    </xf>
    <xf numFmtId="0" fontId="10" fillId="9" borderId="31" xfId="0" applyFont="1" applyFill="1" applyBorder="1" applyAlignment="1">
      <alignment horizontal="left" vertical="top" wrapText="1"/>
    </xf>
    <xf numFmtId="0" fontId="10" fillId="0" borderId="31" xfId="0" applyFont="1" applyBorder="1" applyAlignment="1">
      <alignment horizontal="left" vertical="top" wrapText="1"/>
    </xf>
    <xf numFmtId="0" fontId="54" fillId="16" borderId="29" xfId="0" applyFont="1" applyFill="1" applyBorder="1" applyAlignment="1">
      <alignment horizontal="left" vertical="top" wrapText="1"/>
    </xf>
    <xf numFmtId="0" fontId="54" fillId="0" borderId="29" xfId="0" applyFont="1" applyBorder="1" applyAlignment="1">
      <alignment horizontal="left" vertical="top" wrapText="1"/>
    </xf>
    <xf numFmtId="0" fontId="10" fillId="0" borderId="49" xfId="0" applyFont="1" applyBorder="1" applyAlignment="1">
      <alignment horizontal="left" vertical="top" wrapText="1"/>
    </xf>
    <xf numFmtId="0" fontId="10" fillId="11" borderId="51" xfId="0" applyFont="1" applyFill="1" applyBorder="1" applyAlignment="1">
      <alignment horizontal="left" vertical="top" wrapText="1"/>
    </xf>
    <xf numFmtId="0" fontId="10" fillId="11" borderId="29" xfId="0" applyFont="1" applyFill="1" applyBorder="1" applyAlignment="1">
      <alignment horizontal="left" vertical="top" wrapText="1"/>
    </xf>
    <xf numFmtId="0" fontId="13" fillId="0" borderId="29" xfId="0" applyFont="1" applyBorder="1" applyAlignment="1">
      <alignment horizontal="left" vertical="top" wrapText="1"/>
    </xf>
    <xf numFmtId="0" fontId="0" fillId="17" borderId="29" xfId="0" applyFill="1" applyBorder="1" applyAlignment="1">
      <alignment horizontal="left" vertical="top" wrapText="1"/>
    </xf>
    <xf numFmtId="0" fontId="54" fillId="7" borderId="31" xfId="0" applyFont="1" applyFill="1" applyBorder="1" applyAlignment="1">
      <alignment horizontal="center" vertical="center" wrapText="1"/>
    </xf>
    <xf numFmtId="0" fontId="54" fillId="9" borderId="31" xfId="0" applyFont="1" applyFill="1" applyBorder="1" applyAlignment="1">
      <alignment horizontal="left" vertical="top" wrapText="1"/>
    </xf>
    <xf numFmtId="0" fontId="29" fillId="0" borderId="29" xfId="0" applyFont="1" applyBorder="1" applyAlignment="1">
      <alignment horizontal="center" vertical="center" wrapText="1"/>
    </xf>
    <xf numFmtId="0" fontId="29" fillId="0" borderId="29" xfId="0" applyFont="1" applyBorder="1" applyAlignment="1">
      <alignment horizontal="left" vertical="top"/>
    </xf>
    <xf numFmtId="0" fontId="29" fillId="0" borderId="49" xfId="0" applyFont="1" applyBorder="1" applyAlignment="1">
      <alignment horizontal="left" vertical="top" wrapText="1"/>
    </xf>
    <xf numFmtId="0" fontId="29" fillId="0" borderId="49" xfId="0" applyFont="1" applyBorder="1" applyAlignment="1">
      <alignment horizontal="left" vertical="top"/>
    </xf>
    <xf numFmtId="0" fontId="13" fillId="17" borderId="29" xfId="0" applyFont="1" applyFill="1" applyBorder="1" applyAlignment="1">
      <alignment horizontal="left" vertical="top" wrapText="1"/>
    </xf>
    <xf numFmtId="0" fontId="0" fillId="17" borderId="49" xfId="0" applyFill="1" applyBorder="1" applyAlignment="1">
      <alignment horizontal="left" vertical="top" wrapText="1"/>
    </xf>
    <xf numFmtId="0" fontId="31" fillId="17" borderId="29" xfId="0" applyFont="1" applyFill="1" applyBorder="1" applyAlignment="1">
      <alignment horizontal="left" vertical="top" wrapText="1"/>
    </xf>
    <xf numFmtId="0" fontId="29" fillId="0" borderId="49" xfId="0" applyFont="1" applyBorder="1" applyAlignment="1">
      <alignment horizontal="center" vertical="center" wrapText="1"/>
    </xf>
    <xf numFmtId="0" fontId="29" fillId="17" borderId="29" xfId="0" applyFont="1" applyFill="1" applyBorder="1" applyAlignment="1">
      <alignment horizontal="left" vertical="top" wrapText="1"/>
    </xf>
    <xf numFmtId="0" fontId="29" fillId="17" borderId="29" xfId="0" quotePrefix="1" applyFont="1" applyFill="1" applyBorder="1" applyAlignment="1">
      <alignment horizontal="left" vertical="top" wrapText="1"/>
    </xf>
    <xf numFmtId="0" fontId="54" fillId="11" borderId="29" xfId="0" applyFont="1" applyFill="1" applyBorder="1" applyAlignment="1">
      <alignment horizontal="left" vertical="top" wrapText="1"/>
    </xf>
    <xf numFmtId="0" fontId="64" fillId="0" borderId="29" xfId="0" applyFont="1" applyBorder="1" applyAlignment="1">
      <alignment horizontal="left" vertical="top" wrapText="1"/>
    </xf>
    <xf numFmtId="0" fontId="11" fillId="0" borderId="29" xfId="1" applyBorder="1" applyAlignment="1">
      <alignment horizontal="left" vertical="top" wrapText="1"/>
    </xf>
    <xf numFmtId="0" fontId="40" fillId="0" borderId="0" xfId="0" applyFont="1" applyAlignment="1">
      <alignment vertical="top" wrapText="1"/>
    </xf>
    <xf numFmtId="0" fontId="11" fillId="0" borderId="51" xfId="1" applyBorder="1" applyAlignment="1">
      <alignment horizontal="left" vertical="top" wrapText="1"/>
    </xf>
    <xf numFmtId="0" fontId="38" fillId="0" borderId="29" xfId="0" applyFont="1" applyBorder="1" applyAlignment="1">
      <alignment horizontal="left" vertical="top" wrapText="1"/>
    </xf>
    <xf numFmtId="0" fontId="65" fillId="0" borderId="29" xfId="0" applyFont="1" applyBorder="1" applyAlignment="1">
      <alignment horizontal="left" vertical="top" wrapText="1"/>
    </xf>
    <xf numFmtId="0" fontId="65" fillId="17" borderId="29" xfId="0" applyFont="1" applyFill="1" applyBorder="1" applyAlignment="1">
      <alignment horizontal="left" vertical="top" wrapText="1"/>
    </xf>
    <xf numFmtId="0" fontId="11" fillId="17" borderId="29" xfId="1" applyFill="1" applyBorder="1" applyAlignment="1">
      <alignment horizontal="left" vertical="top" wrapText="1"/>
    </xf>
    <xf numFmtId="0" fontId="0" fillId="10" borderId="29" xfId="0" applyFill="1" applyBorder="1" applyAlignment="1">
      <alignment horizontal="left" vertical="top" wrapText="1"/>
    </xf>
    <xf numFmtId="0" fontId="65" fillId="0" borderId="49" xfId="0" applyFont="1" applyBorder="1" applyAlignment="1">
      <alignment horizontal="left" vertical="top" wrapText="1"/>
    </xf>
    <xf numFmtId="0" fontId="28" fillId="0" borderId="0" xfId="0" applyFont="1" applyAlignment="1">
      <alignment vertical="center" wrapText="1"/>
    </xf>
    <xf numFmtId="0" fontId="54" fillId="0" borderId="29" xfId="0" applyFont="1" applyBorder="1" applyAlignment="1">
      <alignment horizontal="center" vertical="center" wrapText="1"/>
    </xf>
    <xf numFmtId="0" fontId="68" fillId="0" borderId="77" xfId="0" applyFont="1" applyBorder="1" applyAlignment="1">
      <alignment vertical="center" wrapText="1" readingOrder="1"/>
    </xf>
    <xf numFmtId="0" fontId="0" fillId="11" borderId="80" xfId="0" applyFill="1" applyBorder="1" applyAlignment="1">
      <alignment vertical="center" wrapText="1"/>
    </xf>
    <xf numFmtId="0" fontId="28" fillId="0" borderId="80" xfId="0" applyFont="1" applyBorder="1" applyAlignment="1">
      <alignment vertical="center" wrapText="1"/>
    </xf>
    <xf numFmtId="0" fontId="40" fillId="11" borderId="80" xfId="0" applyFont="1" applyFill="1" applyBorder="1" applyAlignment="1">
      <alignment vertical="center" wrapText="1"/>
    </xf>
    <xf numFmtId="0" fontId="0" fillId="0" borderId="80" xfId="0" applyBorder="1" applyAlignment="1">
      <alignment vertical="center" wrapText="1"/>
    </xf>
    <xf numFmtId="0" fontId="29" fillId="0" borderId="80" xfId="0" applyFont="1" applyBorder="1" applyAlignment="1">
      <alignment vertical="center" wrapText="1"/>
    </xf>
    <xf numFmtId="0" fontId="42" fillId="0" borderId="80" xfId="0" applyFont="1" applyBorder="1" applyAlignment="1">
      <alignment vertical="center" wrapText="1"/>
    </xf>
    <xf numFmtId="0" fontId="38" fillId="11" borderId="80" xfId="0" applyFont="1" applyFill="1" applyBorder="1" applyAlignment="1">
      <alignment vertical="center" wrapText="1"/>
    </xf>
    <xf numFmtId="0" fontId="0" fillId="0" borderId="82" xfId="0" applyBorder="1" applyAlignment="1">
      <alignment vertical="center" wrapText="1"/>
    </xf>
    <xf numFmtId="0" fontId="2" fillId="3" borderId="86" xfId="0" applyFont="1" applyFill="1" applyBorder="1" applyAlignment="1">
      <alignment vertical="center" wrapText="1"/>
    </xf>
    <xf numFmtId="0" fontId="6" fillId="0" borderId="77" xfId="0" applyFont="1" applyBorder="1" applyAlignment="1">
      <alignment vertical="center" wrapText="1"/>
    </xf>
    <xf numFmtId="0" fontId="0" fillId="11" borderId="84" xfId="0" applyFill="1" applyBorder="1" applyAlignment="1">
      <alignment vertical="center" wrapText="1"/>
    </xf>
    <xf numFmtId="0" fontId="28" fillId="0" borderId="80" xfId="0" applyFont="1" applyBorder="1" applyAlignment="1">
      <alignment vertical="center"/>
    </xf>
    <xf numFmtId="9" fontId="12" fillId="11" borderId="80" xfId="2" applyFont="1" applyFill="1" applyBorder="1" applyAlignment="1">
      <alignment vertical="center" wrapText="1"/>
    </xf>
    <xf numFmtId="0" fontId="6" fillId="7" borderId="77" xfId="0" applyFont="1" applyFill="1" applyBorder="1" applyAlignment="1">
      <alignment vertical="center" wrapText="1"/>
    </xf>
    <xf numFmtId="0" fontId="29" fillId="11" borderId="80" xfId="0" applyFont="1" applyFill="1" applyBorder="1" applyAlignment="1">
      <alignment vertical="center" wrapText="1"/>
    </xf>
    <xf numFmtId="0" fontId="69" fillId="3" borderId="22" xfId="0" applyFont="1" applyFill="1" applyBorder="1" applyAlignment="1">
      <alignment vertical="center" wrapText="1"/>
    </xf>
    <xf numFmtId="0" fontId="17" fillId="0" borderId="80" xfId="0" applyFont="1" applyBorder="1" applyAlignment="1">
      <alignment horizontal="left" vertical="center"/>
    </xf>
    <xf numFmtId="0" fontId="0" fillId="0" borderId="29" xfId="0" applyBorder="1" applyAlignment="1">
      <alignment vertical="top" wrapText="1"/>
    </xf>
    <xf numFmtId="0" fontId="3" fillId="3" borderId="91" xfId="0" applyFont="1" applyFill="1" applyBorder="1" applyAlignment="1">
      <alignment horizontal="center" vertical="center" wrapText="1"/>
    </xf>
    <xf numFmtId="0" fontId="0" fillId="0" borderId="92" xfId="0" applyBorder="1" applyAlignment="1">
      <alignment horizontal="left" vertical="top" wrapText="1"/>
    </xf>
    <xf numFmtId="0" fontId="0" fillId="0" borderId="55" xfId="0" applyBorder="1" applyAlignment="1">
      <alignment horizontal="left" vertical="top"/>
    </xf>
    <xf numFmtId="0" fontId="0" fillId="0" borderId="55" xfId="0" applyBorder="1" applyAlignment="1">
      <alignment horizontal="left" vertical="top" wrapText="1"/>
    </xf>
    <xf numFmtId="0" fontId="29" fillId="0" borderId="55" xfId="0" applyFont="1" applyBorder="1" applyAlignment="1">
      <alignment horizontal="left" vertical="top" wrapText="1"/>
    </xf>
    <xf numFmtId="0" fontId="29" fillId="0" borderId="55" xfId="0" applyFont="1" applyBorder="1" applyAlignment="1">
      <alignment horizontal="left" vertical="top"/>
    </xf>
    <xf numFmtId="0" fontId="29" fillId="0" borderId="53" xfId="0" applyFont="1" applyBorder="1" applyAlignment="1">
      <alignment horizontal="left" vertical="top" wrapText="1"/>
    </xf>
    <xf numFmtId="0" fontId="0" fillId="17" borderId="55" xfId="0" applyFill="1" applyBorder="1" applyAlignment="1">
      <alignment horizontal="left" vertical="top" wrapText="1"/>
    </xf>
    <xf numFmtId="0" fontId="0" fillId="0" borderId="0" xfId="0" applyAlignment="1">
      <alignment horizontal="center" vertical="top"/>
    </xf>
    <xf numFmtId="0" fontId="0" fillId="0" borderId="29" xfId="0" applyBorder="1" applyAlignment="1">
      <alignment horizontal="center" vertical="top"/>
    </xf>
    <xf numFmtId="0" fontId="3" fillId="3" borderId="3" xfId="0" applyFont="1" applyFill="1" applyBorder="1" applyAlignment="1">
      <alignment horizontal="center" vertical="center" wrapText="1"/>
    </xf>
    <xf numFmtId="0" fontId="52" fillId="3" borderId="91" xfId="0" applyFont="1" applyFill="1" applyBorder="1" applyAlignment="1">
      <alignment horizontal="center" vertical="center" wrapText="1"/>
    </xf>
    <xf numFmtId="0" fontId="0" fillId="0" borderId="21" xfId="0" applyBorder="1"/>
    <xf numFmtId="0" fontId="38" fillId="0" borderId="51" xfId="0" applyFont="1" applyBorder="1" applyAlignment="1">
      <alignment horizontal="left" vertical="top" wrapText="1"/>
    </xf>
    <xf numFmtId="0" fontId="0" fillId="0" borderId="49" xfId="0" applyBorder="1" applyAlignment="1">
      <alignment horizontal="center" vertical="top"/>
    </xf>
    <xf numFmtId="0" fontId="0" fillId="0" borderId="31" xfId="0" applyBorder="1" applyAlignment="1">
      <alignment vertical="top" wrapText="1"/>
    </xf>
    <xf numFmtId="0" fontId="0" fillId="0" borderId="31" xfId="0" applyBorder="1" applyAlignment="1">
      <alignment horizontal="center" vertical="top"/>
    </xf>
    <xf numFmtId="0" fontId="0" fillId="0" borderId="51" xfId="0" applyBorder="1" applyAlignment="1">
      <alignment vertical="top" wrapText="1"/>
    </xf>
    <xf numFmtId="0" fontId="0" fillId="0" borderId="51" xfId="0" applyBorder="1" applyAlignment="1">
      <alignment horizontal="center" vertical="top"/>
    </xf>
    <xf numFmtId="0" fontId="0" fillId="0" borderId="21" xfId="0" applyBorder="1" applyAlignment="1">
      <alignment wrapText="1"/>
    </xf>
    <xf numFmtId="0" fontId="13" fillId="0" borderId="29" xfId="0" applyFont="1" applyBorder="1" applyAlignment="1">
      <alignment vertical="top" wrapText="1"/>
    </xf>
    <xf numFmtId="0" fontId="54" fillId="8" borderId="29" xfId="0" applyFont="1" applyFill="1" applyBorder="1" applyAlignment="1">
      <alignment horizontal="center" vertical="center" wrapText="1"/>
    </xf>
    <xf numFmtId="0" fontId="38" fillId="17" borderId="29" xfId="0" applyFont="1" applyFill="1" applyBorder="1" applyAlignment="1">
      <alignment horizontal="left" vertical="top" wrapText="1"/>
    </xf>
    <xf numFmtId="0" fontId="0" fillId="0" borderId="29" xfId="0" applyBorder="1" applyAlignment="1">
      <alignment horizontal="left" vertical="center" wrapText="1"/>
    </xf>
    <xf numFmtId="0" fontId="0" fillId="0" borderId="49" xfId="0" applyBorder="1" applyAlignment="1">
      <alignment horizontal="left" vertical="center" wrapText="1"/>
    </xf>
    <xf numFmtId="0" fontId="70" fillId="0" borderId="0" xfId="0" applyFont="1"/>
    <xf numFmtId="0" fontId="29" fillId="0" borderId="29" xfId="0" applyFont="1" applyBorder="1" applyAlignment="1">
      <alignment vertical="top" wrapText="1"/>
    </xf>
    <xf numFmtId="0" fontId="71" fillId="0" borderId="29" xfId="1" applyFont="1" applyBorder="1" applyAlignment="1">
      <alignment horizontal="left" vertical="top" wrapText="1"/>
    </xf>
    <xf numFmtId="0" fontId="29" fillId="0" borderId="29" xfId="0" applyFont="1" applyBorder="1" applyAlignment="1">
      <alignment horizontal="center" vertical="top"/>
    </xf>
    <xf numFmtId="0" fontId="29" fillId="0" borderId="49" xfId="0" applyFont="1" applyBorder="1" applyAlignment="1">
      <alignment wrapText="1"/>
    </xf>
    <xf numFmtId="0" fontId="29" fillId="0" borderId="49" xfId="0" applyFont="1" applyBorder="1" applyAlignment="1">
      <alignment horizontal="center" vertical="top"/>
    </xf>
    <xf numFmtId="0" fontId="10" fillId="0" borderId="52" xfId="0" applyFont="1" applyBorder="1" applyAlignment="1">
      <alignment horizontal="left" vertical="top" wrapText="1"/>
    </xf>
    <xf numFmtId="0" fontId="0" fillId="0" borderId="0" xfId="0" applyAlignment="1">
      <alignment horizontal="right" wrapText="1"/>
    </xf>
    <xf numFmtId="0" fontId="10" fillId="0" borderId="0" xfId="0" applyFont="1" applyAlignment="1">
      <alignment horizontal="center" vertical="top"/>
    </xf>
    <xf numFmtId="0" fontId="0" fillId="0" borderId="21" xfId="0" applyBorder="1" applyAlignment="1">
      <alignment horizontal="center" vertical="center"/>
    </xf>
    <xf numFmtId="0" fontId="3" fillId="0" borderId="93" xfId="0" applyFont="1" applyBorder="1" applyAlignment="1">
      <alignment horizontal="center" vertical="center" wrapText="1"/>
    </xf>
    <xf numFmtId="0" fontId="3" fillId="0" borderId="0" xfId="0" applyFont="1" applyAlignment="1">
      <alignment horizontal="center" vertical="center" wrapText="1"/>
    </xf>
    <xf numFmtId="0" fontId="1" fillId="0" borderId="81" xfId="0" applyFont="1" applyBorder="1" applyAlignment="1">
      <alignment horizontal="center" vertical="center" wrapText="1"/>
    </xf>
    <xf numFmtId="0" fontId="1" fillId="0" borderId="94" xfId="0" quotePrefix="1" applyFont="1" applyBorder="1" applyAlignment="1">
      <alignment horizontal="left" vertical="top" wrapText="1"/>
    </xf>
    <xf numFmtId="0" fontId="1" fillId="0" borderId="95" xfId="0" applyFont="1" applyBorder="1" applyAlignment="1">
      <alignment horizontal="left" vertical="top" wrapText="1"/>
    </xf>
    <xf numFmtId="0" fontId="1" fillId="0" borderId="95" xfId="0" quotePrefix="1" applyFont="1" applyBorder="1" applyAlignment="1">
      <alignment horizontal="left" vertical="top" wrapText="1"/>
    </xf>
    <xf numFmtId="0" fontId="1" fillId="0" borderId="95" xfId="0" applyFont="1" applyBorder="1" applyAlignment="1">
      <alignment vertical="top" wrapText="1"/>
    </xf>
    <xf numFmtId="0" fontId="1" fillId="0" borderId="97" xfId="0" applyFont="1" applyBorder="1" applyAlignment="1">
      <alignment horizontal="left" vertical="top" wrapText="1"/>
    </xf>
    <xf numFmtId="0" fontId="1" fillId="0" borderId="94" xfId="0" applyFont="1" applyBorder="1" applyAlignment="1">
      <alignment horizontal="left" vertical="top" wrapText="1"/>
    </xf>
    <xf numFmtId="0" fontId="1" fillId="0" borderId="96" xfId="0" applyFont="1" applyBorder="1" applyAlignment="1">
      <alignment horizontal="left" vertical="top" wrapText="1"/>
    </xf>
    <xf numFmtId="0" fontId="1" fillId="0" borderId="99" xfId="0" applyFont="1" applyBorder="1" applyAlignment="1">
      <alignment horizontal="left" vertical="top" wrapText="1"/>
    </xf>
    <xf numFmtId="0" fontId="1" fillId="0" borderId="100" xfId="0" applyFont="1" applyBorder="1" applyAlignment="1">
      <alignment horizontal="left" vertical="top" wrapTex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55" fillId="2" borderId="0" xfId="0" applyFont="1" applyFill="1" applyAlignment="1">
      <alignment horizontal="center" vertical="center"/>
    </xf>
    <xf numFmtId="0" fontId="4" fillId="0" borderId="55" xfId="0" applyFont="1" applyBorder="1" applyAlignment="1">
      <alignment horizontal="center" vertical="center" wrapText="1"/>
    </xf>
    <xf numFmtId="0" fontId="4" fillId="0" borderId="49" xfId="0" applyFont="1" applyBorder="1" applyAlignment="1">
      <alignment horizontal="left" vertical="center" wrapText="1"/>
    </xf>
    <xf numFmtId="0" fontId="3" fillId="0" borderId="53" xfId="0" applyFont="1" applyBorder="1" applyAlignment="1">
      <alignment horizontal="left" vertical="center" wrapText="1"/>
    </xf>
    <xf numFmtId="0" fontId="0" fillId="0" borderId="22" xfId="0" applyBorder="1" applyAlignment="1">
      <alignment horizontal="left"/>
    </xf>
    <xf numFmtId="0" fontId="3" fillId="0" borderId="29" xfId="0" applyFont="1" applyBorder="1" applyAlignment="1">
      <alignment horizontal="left" vertical="center" wrapText="1"/>
    </xf>
    <xf numFmtId="0" fontId="0" fillId="0" borderId="29" xfId="0" applyBorder="1" applyAlignment="1">
      <alignment horizontal="left"/>
    </xf>
    <xf numFmtId="0" fontId="0" fillId="0" borderId="53" xfId="0" applyBorder="1" applyAlignment="1">
      <alignment horizontal="left" vertical="top" wrapText="1"/>
    </xf>
    <xf numFmtId="0" fontId="13" fillId="0" borderId="55" xfId="0" applyFont="1" applyBorder="1" applyAlignment="1">
      <alignment horizontal="left" vertical="top"/>
    </xf>
    <xf numFmtId="0" fontId="13" fillId="0" borderId="55" xfId="0" applyFont="1" applyBorder="1" applyAlignment="1">
      <alignment horizontal="left" vertical="top" wrapText="1"/>
    </xf>
    <xf numFmtId="0" fontId="13" fillId="0" borderId="29" xfId="0" applyFont="1" applyBorder="1" applyAlignment="1">
      <alignment horizontal="center" vertical="top"/>
    </xf>
    <xf numFmtId="0" fontId="72" fillId="0" borderId="31" xfId="0" applyFont="1" applyBorder="1" applyAlignment="1">
      <alignment horizontal="left" vertical="top" wrapText="1"/>
    </xf>
    <xf numFmtId="0" fontId="13" fillId="0" borderId="29" xfId="0" applyFont="1" applyBorder="1" applyAlignment="1">
      <alignment horizontal="center" vertical="center" wrapText="1"/>
    </xf>
    <xf numFmtId="0" fontId="10" fillId="17" borderId="29" xfId="0" applyFont="1" applyFill="1" applyBorder="1" applyAlignment="1">
      <alignment horizontal="left" vertical="top" wrapText="1"/>
    </xf>
    <xf numFmtId="0" fontId="2" fillId="0" borderId="0" xfId="0" applyFont="1"/>
    <xf numFmtId="0" fontId="1" fillId="0" borderId="6" xfId="0" quotePrefix="1" applyFont="1" applyBorder="1" applyAlignment="1">
      <alignment horizontal="left" wrapText="1"/>
    </xf>
    <xf numFmtId="0" fontId="15" fillId="0" borderId="6" xfId="0" applyFont="1" applyBorder="1" applyAlignment="1">
      <alignment horizontal="left" vertical="top" wrapText="1"/>
    </xf>
    <xf numFmtId="0" fontId="30" fillId="0" borderId="6" xfId="0" applyFont="1" applyBorder="1" applyAlignment="1">
      <alignment horizontal="left" vertical="top" wrapText="1"/>
    </xf>
    <xf numFmtId="0" fontId="15" fillId="0" borderId="95" xfId="0" applyFont="1" applyBorder="1" applyAlignment="1">
      <alignment horizontal="left" vertical="top" wrapText="1"/>
    </xf>
    <xf numFmtId="0" fontId="1" fillId="0" borderId="0" xfId="0" applyFont="1" applyAlignment="1">
      <alignment vertical="top" wrapText="1"/>
    </xf>
    <xf numFmtId="0" fontId="10" fillId="0" borderId="0" xfId="0" applyFont="1"/>
    <xf numFmtId="9" fontId="1" fillId="15" borderId="6" xfId="0" applyNumberFormat="1" applyFont="1" applyFill="1" applyBorder="1" applyAlignment="1">
      <alignment horizontal="center" vertical="top" wrapText="1"/>
    </xf>
    <xf numFmtId="0" fontId="55" fillId="2" borderId="0" xfId="0" applyFont="1" applyFill="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3" fillId="17" borderId="0" xfId="0" applyFont="1" applyFill="1"/>
    <xf numFmtId="0" fontId="30" fillId="0" borderId="15" xfId="0" applyFont="1" applyBorder="1" applyAlignment="1">
      <alignment horizontal="left" vertical="top" wrapText="1"/>
    </xf>
    <xf numFmtId="0" fontId="15" fillId="0" borderId="15" xfId="0" applyFont="1" applyBorder="1" applyAlignment="1">
      <alignment horizontal="left" vertical="top" wrapText="1"/>
    </xf>
    <xf numFmtId="0" fontId="30" fillId="0" borderId="9" xfId="0" applyFont="1" applyBorder="1" applyAlignment="1">
      <alignment horizontal="left" vertical="top" wrapText="1"/>
    </xf>
    <xf numFmtId="0" fontId="13" fillId="17" borderId="49" xfId="0" applyFont="1" applyFill="1" applyBorder="1" applyAlignment="1">
      <alignment horizontal="left" vertical="top" wrapText="1"/>
    </xf>
    <xf numFmtId="0" fontId="53" fillId="0" borderId="0" xfId="0" applyFont="1" applyAlignment="1">
      <alignment horizontal="left" vertical="top" wrapText="1"/>
    </xf>
    <xf numFmtId="0" fontId="53" fillId="0" borderId="29" xfId="0" applyFont="1" applyBorder="1" applyAlignment="1">
      <alignment horizontal="left" vertical="top" wrapText="1"/>
    </xf>
    <xf numFmtId="0" fontId="10" fillId="18" borderId="21" xfId="0" applyFont="1" applyFill="1" applyBorder="1"/>
    <xf numFmtId="0" fontId="63" fillId="0" borderId="29" xfId="0" applyFont="1" applyBorder="1" applyAlignment="1">
      <alignment vertical="top" wrapText="1"/>
    </xf>
    <xf numFmtId="0" fontId="52" fillId="3" borderId="1" xfId="0" applyFont="1" applyFill="1" applyBorder="1" applyAlignment="1">
      <alignment horizontal="center" vertical="center" wrapText="1"/>
    </xf>
    <xf numFmtId="0" fontId="52" fillId="9" borderId="81" xfId="0" applyFont="1" applyFill="1" applyBorder="1" applyAlignment="1">
      <alignment vertical="center" wrapText="1"/>
    </xf>
    <xf numFmtId="0" fontId="38" fillId="0" borderId="31" xfId="0" applyFont="1" applyBorder="1" applyAlignment="1">
      <alignment horizontal="left" vertical="top" wrapText="1"/>
    </xf>
    <xf numFmtId="0" fontId="38" fillId="0" borderId="29" xfId="0" quotePrefix="1" applyFont="1" applyBorder="1" applyAlignment="1">
      <alignment horizontal="left" vertical="top" wrapText="1"/>
    </xf>
    <xf numFmtId="0" fontId="38" fillId="0" borderId="49" xfId="0" applyFont="1" applyBorder="1" applyAlignment="1">
      <alignment horizontal="left" vertical="top" wrapText="1"/>
    </xf>
    <xf numFmtId="0" fontId="0" fillId="0" borderId="21" xfId="0" applyBorder="1" applyAlignment="1">
      <alignment vertical="top" wrapText="1"/>
    </xf>
    <xf numFmtId="0" fontId="0" fillId="0" borderId="109" xfId="0" applyBorder="1" applyAlignment="1">
      <alignment vertical="top" wrapText="1"/>
    </xf>
    <xf numFmtId="0" fontId="0" fillId="0" borderId="24" xfId="0" applyBorder="1"/>
    <xf numFmtId="0" fontId="0" fillId="0" borderId="24" xfId="0" applyBorder="1" applyAlignment="1">
      <alignment vertical="top" wrapText="1"/>
    </xf>
    <xf numFmtId="0" fontId="0" fillId="0" borderId="24" xfId="0" applyBorder="1" applyAlignment="1">
      <alignment wrapText="1"/>
    </xf>
    <xf numFmtId="0" fontId="0" fillId="0" borderId="22" xfId="0" applyBorder="1" applyAlignment="1">
      <alignment vertical="top" wrapText="1"/>
    </xf>
    <xf numFmtId="0" fontId="0" fillId="0" borderId="107" xfId="0" applyBorder="1" applyAlignment="1">
      <alignment vertical="top" wrapText="1"/>
    </xf>
    <xf numFmtId="0" fontId="17" fillId="0" borderId="110" xfId="0" applyFont="1" applyBorder="1" applyAlignment="1">
      <alignment vertical="top" wrapText="1"/>
    </xf>
    <xf numFmtId="0" fontId="0" fillId="0" borderId="110" xfId="0" applyBorder="1" applyAlignment="1">
      <alignment vertical="top" wrapText="1"/>
    </xf>
    <xf numFmtId="0" fontId="0" fillId="0" borderId="26" xfId="0" applyBorder="1"/>
    <xf numFmtId="0" fontId="0" fillId="0" borderId="27" xfId="0" applyBorder="1"/>
    <xf numFmtId="0" fontId="4" fillId="0" borderId="46" xfId="0" applyFont="1" applyBorder="1" applyAlignment="1">
      <alignment horizontal="center" vertical="center" wrapText="1"/>
    </xf>
    <xf numFmtId="0" fontId="4" fillId="0" borderId="46" xfId="0" applyFont="1" applyBorder="1" applyAlignment="1">
      <alignment horizontal="left" vertical="center" wrapText="1"/>
    </xf>
    <xf numFmtId="0" fontId="60" fillId="0" borderId="46" xfId="0" applyFont="1" applyBorder="1" applyAlignment="1">
      <alignment horizontal="left" vertical="center" wrapText="1"/>
    </xf>
    <xf numFmtId="0" fontId="51" fillId="0" borderId="114" xfId="0" applyFont="1" applyBorder="1" applyAlignment="1">
      <alignment horizontal="left" wrapText="1"/>
    </xf>
    <xf numFmtId="0" fontId="0" fillId="0" borderId="21" xfId="0" applyBorder="1" applyAlignment="1">
      <alignment horizontal="left" vertical="center"/>
    </xf>
    <xf numFmtId="0" fontId="0" fillId="0" borderId="21" xfId="0" applyBorder="1" applyAlignment="1">
      <alignment horizontal="left" vertical="center" wrapText="1"/>
    </xf>
    <xf numFmtId="0" fontId="18" fillId="4" borderId="113" xfId="0" applyFont="1" applyFill="1" applyBorder="1" applyAlignment="1">
      <alignment horizontal="center" vertical="center" wrapText="1"/>
    </xf>
    <xf numFmtId="0" fontId="0" fillId="0" borderId="0" xfId="0" applyAlignment="1">
      <alignment horizontal="right"/>
    </xf>
    <xf numFmtId="0" fontId="0" fillId="0" borderId="23" xfId="0" applyBorder="1"/>
    <xf numFmtId="0" fontId="11" fillId="0" borderId="22" xfId="1" applyBorder="1" applyAlignment="1">
      <alignment vertical="top" wrapText="1"/>
    </xf>
    <xf numFmtId="0" fontId="6" fillId="3" borderId="30" xfId="0" applyFont="1" applyFill="1" applyBorder="1" applyAlignment="1">
      <alignment horizontal="center" vertical="center" wrapText="1"/>
    </xf>
    <xf numFmtId="0" fontId="1" fillId="0" borderId="85" xfId="0" applyFont="1" applyBorder="1" applyAlignment="1">
      <alignment horizontal="center" vertical="center" wrapText="1"/>
    </xf>
    <xf numFmtId="0" fontId="0" fillId="0" borderId="49" xfId="0" applyBorder="1" applyAlignment="1">
      <alignment vertical="top" wrapText="1"/>
    </xf>
    <xf numFmtId="0" fontId="31" fillId="0" borderId="29" xfId="0" applyFont="1" applyBorder="1" applyAlignment="1">
      <alignment horizontal="left" vertical="top" wrapText="1"/>
    </xf>
    <xf numFmtId="0" fontId="0" fillId="0" borderId="21" xfId="0" applyBorder="1" applyAlignment="1">
      <alignment vertical="center"/>
    </xf>
    <xf numFmtId="0" fontId="0" fillId="0" borderId="22" xfId="0" applyBorder="1" applyAlignment="1">
      <alignment vertical="center"/>
    </xf>
    <xf numFmtId="0" fontId="0" fillId="0" borderId="22" xfId="0" applyBorder="1" applyAlignment="1">
      <alignment vertical="center" wrapText="1"/>
    </xf>
    <xf numFmtId="0" fontId="31" fillId="0" borderId="21" xfId="0" applyFont="1" applyBorder="1"/>
    <xf numFmtId="0" fontId="0" fillId="0" borderId="115" xfId="0" applyBorder="1" applyAlignment="1">
      <alignment horizontal="center" vertical="center"/>
    </xf>
    <xf numFmtId="0" fontId="0" fillId="0" borderId="85" xfId="0" applyBorder="1" applyAlignment="1">
      <alignment horizontal="center" vertical="center"/>
    </xf>
    <xf numFmtId="0" fontId="0" fillId="0" borderId="67" xfId="0" applyBorder="1" applyAlignment="1">
      <alignment horizontal="center" vertical="center"/>
    </xf>
    <xf numFmtId="0" fontId="7" fillId="0" borderId="0" xfId="0" applyFont="1" applyAlignment="1">
      <alignment vertical="top" wrapText="1"/>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 fillId="0" borderId="116" xfId="0" applyFont="1" applyBorder="1" applyAlignment="1">
      <alignment horizontal="center" vertical="center"/>
    </xf>
    <xf numFmtId="0" fontId="7" fillId="0" borderId="72" xfId="0" applyFont="1" applyBorder="1" applyAlignment="1">
      <alignment horizontal="left" vertical="center" wrapText="1"/>
    </xf>
    <xf numFmtId="0" fontId="30" fillId="0" borderId="14" xfId="0" applyFont="1" applyBorder="1" applyAlignment="1">
      <alignment horizontal="left" vertical="top" wrapText="1"/>
    </xf>
    <xf numFmtId="9" fontId="1" fillId="15" borderId="5" xfId="0" applyNumberFormat="1" applyFont="1" applyFill="1" applyBorder="1" applyAlignment="1">
      <alignment horizontal="center" vertical="top" wrapText="1"/>
    </xf>
    <xf numFmtId="0" fontId="30" fillId="0" borderId="95" xfId="0" applyFont="1" applyBorder="1" applyAlignment="1">
      <alignment horizontal="left" vertical="top" wrapText="1"/>
    </xf>
    <xf numFmtId="0" fontId="7" fillId="0" borderId="95" xfId="0" applyFont="1" applyBorder="1" applyAlignment="1">
      <alignment horizontal="left" vertical="top" wrapText="1"/>
    </xf>
    <xf numFmtId="0" fontId="30" fillId="0" borderId="98" xfId="0" applyFont="1" applyBorder="1" applyAlignment="1">
      <alignment horizontal="left" vertical="top" wrapText="1"/>
    </xf>
    <xf numFmtId="0" fontId="30" fillId="0" borderId="94" xfId="0" applyFont="1" applyBorder="1" applyAlignment="1">
      <alignment horizontal="left" vertical="top" wrapText="1"/>
    </xf>
    <xf numFmtId="0" fontId="30" fillId="0" borderId="99" xfId="0" applyFont="1" applyBorder="1" applyAlignment="1">
      <alignment horizontal="left" vertical="top" wrapText="1"/>
    </xf>
    <xf numFmtId="0" fontId="30" fillId="0" borderId="0" xfId="0" applyFont="1" applyAlignment="1">
      <alignment horizontal="left" vertical="top" wrapText="1"/>
    </xf>
    <xf numFmtId="0" fontId="30" fillId="0" borderId="97" xfId="0" applyFont="1" applyBorder="1" applyAlignment="1">
      <alignment horizontal="left" vertical="top" wrapText="1"/>
    </xf>
    <xf numFmtId="0" fontId="30" fillId="0" borderId="18" xfId="0" applyFont="1" applyBorder="1" applyAlignment="1">
      <alignment horizontal="left" vertical="top" wrapText="1"/>
    </xf>
    <xf numFmtId="0" fontId="0" fillId="0" borderId="6" xfId="0" applyBorder="1"/>
    <xf numFmtId="0" fontId="0" fillId="0" borderId="5" xfId="0" applyBorder="1"/>
    <xf numFmtId="0" fontId="0" fillId="0" borderId="13" xfId="0" applyBorder="1"/>
    <xf numFmtId="0" fontId="29" fillId="17" borderId="6" xfId="0" applyFont="1" applyFill="1" applyBorder="1" applyAlignment="1">
      <alignment vertical="top" wrapText="1"/>
    </xf>
    <xf numFmtId="0" fontId="0" fillId="17" borderId="0" xfId="0" applyFill="1" applyAlignment="1">
      <alignment horizontal="center" vertical="center" wrapText="1"/>
    </xf>
    <xf numFmtId="0" fontId="30" fillId="0" borderId="96" xfId="0" applyFont="1" applyBorder="1" applyAlignment="1">
      <alignment horizontal="left" vertical="top" wrapText="1"/>
    </xf>
    <xf numFmtId="0" fontId="30" fillId="0" borderId="118" xfId="0" applyFont="1" applyBorder="1" applyAlignment="1">
      <alignment horizontal="left" vertical="center" wrapText="1"/>
    </xf>
    <xf numFmtId="0" fontId="1" fillId="15" borderId="32" xfId="0" applyFont="1" applyFill="1" applyBorder="1" applyAlignment="1">
      <alignment horizontal="center" vertical="top" wrapText="1"/>
    </xf>
    <xf numFmtId="0" fontId="29" fillId="0" borderId="81" xfId="0" applyFont="1" applyBorder="1" applyAlignment="1">
      <alignment horizontal="left" vertical="top" wrapText="1"/>
    </xf>
    <xf numFmtId="0" fontId="60" fillId="0" borderId="6" xfId="0" applyFont="1" applyBorder="1" applyAlignment="1">
      <alignment horizontal="left" vertical="top" wrapText="1"/>
    </xf>
    <xf numFmtId="0" fontId="1" fillId="0" borderId="4" xfId="0" applyFont="1" applyBorder="1" applyAlignment="1">
      <alignment horizontal="center" vertical="center"/>
    </xf>
    <xf numFmtId="9" fontId="1" fillId="15" borderId="9" xfId="0" applyNumberFormat="1" applyFont="1" applyFill="1" applyBorder="1" applyAlignment="1">
      <alignment horizontal="center" vertical="top" wrapText="1"/>
    </xf>
    <xf numFmtId="0" fontId="1" fillId="0" borderId="38" xfId="0" applyFont="1" applyBorder="1" applyAlignment="1">
      <alignment wrapText="1"/>
    </xf>
    <xf numFmtId="0" fontId="1" fillId="0" borderId="38" xfId="0" applyFont="1" applyBorder="1" applyAlignment="1">
      <alignment vertical="top" wrapText="1"/>
    </xf>
    <xf numFmtId="0" fontId="1" fillId="15" borderId="74" xfId="0" applyFont="1" applyFill="1" applyBorder="1" applyAlignment="1">
      <alignment horizontal="center" vertical="top"/>
    </xf>
    <xf numFmtId="0" fontId="1" fillId="15" borderId="6" xfId="0" applyFont="1" applyFill="1" applyBorder="1" applyAlignment="1">
      <alignment horizontal="center" vertical="top"/>
    </xf>
    <xf numFmtId="0" fontId="60" fillId="0" borderId="94" xfId="0" applyFont="1" applyBorder="1" applyAlignment="1">
      <alignment horizontal="left" vertical="top" wrapText="1"/>
    </xf>
    <xf numFmtId="0" fontId="60" fillId="0" borderId="5" xfId="0" applyFont="1" applyBorder="1" applyAlignment="1">
      <alignment horizontal="left" vertical="top" wrapText="1"/>
    </xf>
    <xf numFmtId="0" fontId="60" fillId="0" borderId="16" xfId="0" applyFont="1" applyBorder="1" applyAlignment="1">
      <alignment horizontal="left" vertical="top" wrapText="1"/>
    </xf>
    <xf numFmtId="0" fontId="1" fillId="0" borderId="95" xfId="0" applyFont="1" applyBorder="1" applyAlignment="1">
      <alignment wrapText="1"/>
    </xf>
    <xf numFmtId="0" fontId="29" fillId="0" borderId="81" xfId="0" applyFont="1" applyBorder="1" applyAlignment="1">
      <alignment vertical="top" wrapText="1"/>
    </xf>
    <xf numFmtId="0" fontId="38" fillId="0" borderId="0" xfId="0" applyFont="1" applyAlignment="1">
      <alignment horizontal="left" vertical="center" wrapText="1"/>
    </xf>
    <xf numFmtId="0" fontId="51" fillId="0" borderId="81" xfId="0" applyFont="1" applyBorder="1" applyAlignment="1">
      <alignment vertical="top" wrapText="1"/>
    </xf>
    <xf numFmtId="0" fontId="11" fillId="17" borderId="49" xfId="1" applyFill="1" applyBorder="1" applyAlignment="1">
      <alignment horizontal="left" vertical="top" wrapText="1"/>
    </xf>
    <xf numFmtId="0" fontId="0" fillId="0" borderId="85" xfId="0" applyBorder="1" applyAlignment="1">
      <alignment vertical="top" wrapText="1"/>
    </xf>
    <xf numFmtId="0" fontId="74" fillId="0" borderId="81" xfId="0" applyFont="1" applyBorder="1" applyAlignment="1">
      <alignment vertical="top" wrapText="1"/>
    </xf>
    <xf numFmtId="0" fontId="30" fillId="0" borderId="4" xfId="0" applyFont="1" applyBorder="1" applyAlignment="1">
      <alignment horizontal="left" vertical="top" wrapText="1"/>
    </xf>
    <xf numFmtId="9" fontId="29" fillId="11" borderId="80" xfId="2" applyFont="1" applyFill="1" applyBorder="1" applyAlignment="1">
      <alignment vertical="center" wrapText="1"/>
    </xf>
    <xf numFmtId="0" fontId="38" fillId="0" borderId="0" xfId="0" applyFont="1" applyAlignment="1">
      <alignment horizontal="left" vertical="top" wrapText="1"/>
    </xf>
    <xf numFmtId="0" fontId="29" fillId="0" borderId="85" xfId="0" applyFont="1" applyBorder="1" applyAlignment="1">
      <alignment vertical="top" wrapText="1"/>
    </xf>
    <xf numFmtId="0" fontId="0" fillId="17" borderId="6" xfId="0" applyFill="1" applyBorder="1" applyAlignment="1">
      <alignment vertical="top" wrapText="1"/>
    </xf>
    <xf numFmtId="0" fontId="0" fillId="0" borderId="6" xfId="0" applyBorder="1" applyAlignment="1">
      <alignment vertical="top" wrapText="1"/>
    </xf>
    <xf numFmtId="0" fontId="0" fillId="0" borderId="13" xfId="0" applyBorder="1" applyAlignment="1">
      <alignment vertical="top"/>
    </xf>
    <xf numFmtId="0" fontId="0" fillId="0" borderId="117" xfId="0" applyBorder="1" applyAlignment="1">
      <alignment vertical="top"/>
    </xf>
    <xf numFmtId="0" fontId="0" fillId="0" borderId="9" xfId="0" applyBorder="1" applyAlignment="1">
      <alignment vertical="top" wrapText="1"/>
    </xf>
    <xf numFmtId="0" fontId="0" fillId="0" borderId="13" xfId="0"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17" fillId="0" borderId="6" xfId="0" applyFont="1" applyBorder="1" applyAlignment="1">
      <alignment vertical="top" wrapText="1"/>
    </xf>
    <xf numFmtId="0" fontId="0" fillId="0" borderId="17" xfId="0" applyBorder="1" applyAlignment="1">
      <alignment vertical="top" wrapText="1"/>
    </xf>
    <xf numFmtId="0" fontId="29" fillId="17" borderId="13" xfId="0" applyFont="1" applyFill="1" applyBorder="1" applyAlignment="1">
      <alignment vertical="top" wrapText="1"/>
    </xf>
    <xf numFmtId="0" fontId="29" fillId="17" borderId="5" xfId="0" applyFont="1" applyFill="1" applyBorder="1" applyAlignment="1">
      <alignment vertical="top" wrapText="1"/>
    </xf>
    <xf numFmtId="0" fontId="29" fillId="17" borderId="81" xfId="0" applyFont="1" applyFill="1" applyBorder="1" applyAlignment="1">
      <alignment vertical="top" wrapText="1"/>
    </xf>
    <xf numFmtId="0" fontId="29" fillId="17" borderId="17" xfId="0" applyFont="1" applyFill="1" applyBorder="1" applyAlignment="1">
      <alignment vertical="top" wrapText="1"/>
    </xf>
    <xf numFmtId="0" fontId="29" fillId="17" borderId="9" xfId="0" applyFont="1" applyFill="1" applyBorder="1" applyAlignment="1">
      <alignment vertical="top" wrapText="1"/>
    </xf>
    <xf numFmtId="0" fontId="29" fillId="17" borderId="55" xfId="0" applyFont="1" applyFill="1" applyBorder="1" applyAlignment="1">
      <alignment horizontal="left" vertical="top" wrapText="1"/>
    </xf>
    <xf numFmtId="0" fontId="83" fillId="0" borderId="83" xfId="0" applyFont="1" applyBorder="1" applyAlignment="1">
      <alignment vertical="top" wrapText="1"/>
    </xf>
    <xf numFmtId="0" fontId="81" fillId="0" borderId="83" xfId="0" applyFont="1" applyBorder="1" applyAlignment="1">
      <alignment vertical="top" wrapText="1"/>
    </xf>
    <xf numFmtId="0" fontId="84" fillId="0" borderId="81" xfId="0" applyFont="1" applyBorder="1" applyAlignment="1">
      <alignment vertical="top" wrapText="1"/>
    </xf>
    <xf numFmtId="0" fontId="81" fillId="0" borderId="81" xfId="0" applyFont="1" applyBorder="1" applyAlignment="1">
      <alignment vertical="top" wrapText="1"/>
    </xf>
    <xf numFmtId="0" fontId="83" fillId="0" borderId="81" xfId="0" applyFont="1" applyBorder="1" applyAlignment="1">
      <alignment vertical="top" wrapText="1"/>
    </xf>
    <xf numFmtId="0" fontId="85" fillId="0" borderId="81" xfId="0" applyFont="1" applyBorder="1" applyAlignment="1">
      <alignment vertical="top" wrapText="1"/>
    </xf>
    <xf numFmtId="0" fontId="86" fillId="0" borderId="81" xfId="0" applyFont="1" applyBorder="1" applyAlignment="1">
      <alignment vertical="top" wrapText="1"/>
    </xf>
    <xf numFmtId="0" fontId="85" fillId="0" borderId="81" xfId="0" applyFont="1" applyBorder="1" applyAlignment="1">
      <alignment wrapText="1"/>
    </xf>
    <xf numFmtId="0" fontId="86" fillId="0" borderId="81" xfId="0" applyFont="1" applyBorder="1" applyAlignment="1">
      <alignment wrapText="1"/>
    </xf>
    <xf numFmtId="0" fontId="87" fillId="0" borderId="81" xfId="0" applyFont="1" applyBorder="1" applyAlignment="1">
      <alignment vertical="top" wrapText="1"/>
    </xf>
    <xf numFmtId="0" fontId="88" fillId="0" borderId="81" xfId="0" applyFont="1" applyBorder="1" applyAlignment="1">
      <alignment vertical="top" wrapText="1"/>
    </xf>
    <xf numFmtId="0" fontId="84" fillId="0" borderId="81" xfId="0" quotePrefix="1" applyFont="1" applyBorder="1" applyAlignment="1">
      <alignment vertical="top" wrapText="1"/>
    </xf>
    <xf numFmtId="0" fontId="84" fillId="0" borderId="81" xfId="0" applyFont="1" applyBorder="1" applyAlignment="1">
      <alignment vertical="top"/>
    </xf>
    <xf numFmtId="0" fontId="84" fillId="0" borderId="81" xfId="0" applyFont="1" applyBorder="1"/>
    <xf numFmtId="0" fontId="84" fillId="0" borderId="81" xfId="0" applyFont="1" applyBorder="1" applyAlignment="1">
      <alignment wrapText="1"/>
    </xf>
    <xf numFmtId="0" fontId="89" fillId="0" borderId="81" xfId="0" applyFont="1" applyBorder="1" applyAlignment="1">
      <alignment vertical="top" wrapText="1"/>
    </xf>
    <xf numFmtId="0" fontId="28" fillId="0" borderId="81" xfId="0" applyFont="1" applyBorder="1" applyAlignment="1">
      <alignment wrapText="1"/>
    </xf>
    <xf numFmtId="0" fontId="74" fillId="0" borderId="29" xfId="0" applyFont="1" applyBorder="1" applyAlignment="1">
      <alignment vertical="top" wrapText="1"/>
    </xf>
    <xf numFmtId="0" fontId="84" fillId="0" borderId="85" xfId="0" applyFont="1" applyBorder="1" applyAlignment="1">
      <alignment vertical="top" wrapText="1"/>
    </xf>
    <xf numFmtId="0" fontId="81" fillId="0" borderId="85" xfId="0" applyFont="1" applyBorder="1" applyAlignment="1">
      <alignment vertical="top" wrapText="1"/>
    </xf>
    <xf numFmtId="0" fontId="11" fillId="0" borderId="81" xfId="1" applyBorder="1" applyAlignment="1">
      <alignment vertical="top" wrapText="1"/>
    </xf>
    <xf numFmtId="0" fontId="38" fillId="0" borderId="109" xfId="0" applyFont="1" applyBorder="1" applyAlignment="1">
      <alignment vertical="top" wrapText="1"/>
    </xf>
    <xf numFmtId="0" fontId="11" fillId="0" borderId="52" xfId="1" applyBorder="1" applyAlignment="1">
      <alignment horizontal="left" vertical="top" wrapText="1"/>
    </xf>
    <xf numFmtId="0" fontId="11" fillId="0" borderId="55" xfId="1" applyBorder="1" applyAlignment="1">
      <alignment horizontal="left" vertical="top" wrapText="1"/>
    </xf>
    <xf numFmtId="0" fontId="0" fillId="0" borderId="119" xfId="0" applyBorder="1" applyAlignment="1">
      <alignment horizontal="left" vertical="top" wrapText="1"/>
    </xf>
    <xf numFmtId="0" fontId="0" fillId="17" borderId="31" xfId="0" applyFill="1" applyBorder="1" applyAlignment="1">
      <alignment horizontal="left" vertical="top" wrapText="1"/>
    </xf>
    <xf numFmtId="0" fontId="74" fillId="0" borderId="0" xfId="0" applyFont="1"/>
    <xf numFmtId="0" fontId="94" fillId="0" borderId="81" xfId="0" applyFont="1" applyBorder="1" applyAlignment="1">
      <alignment vertical="top" wrapText="1"/>
    </xf>
    <xf numFmtId="0" fontId="1" fillId="0" borderId="6" xfId="0" applyFont="1" applyBorder="1" applyAlignment="1">
      <alignment horizontal="left" vertical="center" wrapText="1"/>
    </xf>
    <xf numFmtId="0" fontId="1" fillId="15" borderId="15" xfId="0" applyFont="1" applyFill="1" applyBorder="1" applyAlignment="1">
      <alignment horizontal="center" vertical="center" wrapText="1"/>
    </xf>
    <xf numFmtId="0" fontId="1" fillId="15" borderId="6" xfId="0" applyFont="1" applyFill="1" applyBorder="1" applyAlignment="1">
      <alignment horizontal="center" vertical="center" wrapText="1"/>
    </xf>
    <xf numFmtId="0" fontId="30" fillId="0" borderId="6" xfId="0" applyFont="1" applyBorder="1" applyAlignment="1">
      <alignment horizontal="left" vertical="center" wrapText="1"/>
    </xf>
    <xf numFmtId="0" fontId="1" fillId="0" borderId="13" xfId="0" applyFont="1" applyBorder="1" applyAlignment="1">
      <alignment horizontal="left" vertical="center" wrapText="1"/>
    </xf>
    <xf numFmtId="0" fontId="1" fillId="15" borderId="13" xfId="0" applyFont="1" applyFill="1" applyBorder="1" applyAlignment="1">
      <alignment horizontal="center" vertical="center" wrapText="1"/>
    </xf>
    <xf numFmtId="0" fontId="1" fillId="0" borderId="5" xfId="0" applyFont="1" applyBorder="1" applyAlignment="1">
      <alignment horizontal="left" vertical="center" wrapText="1"/>
    </xf>
    <xf numFmtId="0" fontId="1" fillId="15" borderId="5" xfId="0" applyFont="1" applyFill="1" applyBorder="1" applyAlignment="1">
      <alignment horizontal="center" vertical="center" wrapText="1"/>
    </xf>
    <xf numFmtId="46" fontId="1" fillId="15" borderId="6" xfId="0" applyNumberFormat="1" applyFont="1" applyFill="1" applyBorder="1" applyAlignment="1">
      <alignment horizontal="center" vertical="center" wrapText="1"/>
    </xf>
    <xf numFmtId="0" fontId="1" fillId="15" borderId="1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left" vertical="center" wrapText="1"/>
    </xf>
    <xf numFmtId="0" fontId="15" fillId="0" borderId="95" xfId="0" applyFont="1" applyBorder="1" applyAlignment="1">
      <alignment horizontal="left" vertical="center" wrapText="1"/>
    </xf>
    <xf numFmtId="0" fontId="1" fillId="0" borderId="6" xfId="0" quotePrefix="1" applyFont="1" applyBorder="1" applyAlignment="1">
      <alignment horizontal="left" vertical="center" wrapText="1"/>
    </xf>
    <xf numFmtId="0" fontId="1" fillId="0" borderId="95" xfId="0" applyFont="1" applyBorder="1" applyAlignment="1">
      <alignment horizontal="left" vertical="center" wrapText="1"/>
    </xf>
    <xf numFmtId="0" fontId="97" fillId="0" borderId="6" xfId="0" applyFont="1" applyBorder="1" applyAlignment="1">
      <alignment horizontal="left" vertical="center" wrapText="1"/>
    </xf>
    <xf numFmtId="0" fontId="98" fillId="0" borderId="6" xfId="0" applyFont="1" applyBorder="1" applyAlignment="1">
      <alignment horizontal="left" vertical="center" wrapText="1"/>
    </xf>
    <xf numFmtId="0" fontId="15" fillId="0" borderId="6" xfId="0" quotePrefix="1" applyFont="1" applyBorder="1" applyAlignment="1">
      <alignment horizontal="left" vertical="center" wrapText="1"/>
    </xf>
    <xf numFmtId="0" fontId="15" fillId="0" borderId="96" xfId="0" quotePrefix="1" applyFont="1" applyBorder="1" applyAlignment="1">
      <alignment horizontal="left" vertical="center" wrapText="1"/>
    </xf>
    <xf numFmtId="0" fontId="1" fillId="0" borderId="5" xfId="0" quotePrefix="1" applyFont="1" applyBorder="1" applyAlignment="1">
      <alignment horizontal="left" vertical="center" wrapText="1"/>
    </xf>
    <xf numFmtId="0" fontId="1" fillId="0" borderId="97" xfId="0" quotePrefix="1" applyFont="1" applyBorder="1" applyAlignment="1">
      <alignment horizontal="left" vertical="center" wrapText="1"/>
    </xf>
    <xf numFmtId="46" fontId="97" fillId="0" borderId="6" xfId="0" applyNumberFormat="1" applyFont="1" applyBorder="1" applyAlignment="1">
      <alignment horizontal="left" vertical="top" wrapText="1"/>
    </xf>
    <xf numFmtId="0" fontId="27" fillId="0" borderId="15" xfId="0" applyFont="1" applyBorder="1" applyAlignment="1">
      <alignment horizontal="left" vertical="top" wrapText="1"/>
    </xf>
    <xf numFmtId="0" fontId="100" fillId="0" borderId="6" xfId="0" applyFont="1" applyBorder="1" applyAlignment="1">
      <alignment horizontal="left" vertical="top" wrapText="1"/>
    </xf>
    <xf numFmtId="0" fontId="1" fillId="0" borderId="6" xfId="0" applyFont="1" applyBorder="1" applyAlignment="1">
      <alignment vertical="center"/>
    </xf>
    <xf numFmtId="0" fontId="1" fillId="0" borderId="96" xfId="0" applyFont="1" applyBorder="1" applyAlignment="1">
      <alignment horizontal="left" vertical="center" wrapText="1"/>
    </xf>
    <xf numFmtId="0" fontId="1" fillId="0" borderId="14" xfId="0" applyFont="1" applyBorder="1" applyAlignment="1">
      <alignment horizontal="left" vertical="center" wrapText="1"/>
    </xf>
    <xf numFmtId="0" fontId="1" fillId="15" borderId="0" xfId="0" applyFont="1" applyFill="1" applyAlignment="1">
      <alignment horizontal="center" vertical="center" wrapText="1"/>
    </xf>
    <xf numFmtId="0" fontId="1" fillId="0" borderId="67" xfId="0" applyFont="1" applyBorder="1" applyAlignment="1">
      <alignment vertical="center"/>
    </xf>
    <xf numFmtId="0" fontId="1" fillId="0" borderId="67" xfId="0" applyFont="1" applyBorder="1" applyAlignment="1">
      <alignment vertical="center" wrapText="1"/>
    </xf>
    <xf numFmtId="9" fontId="1" fillId="15" borderId="15" xfId="0" applyNumberFormat="1" applyFont="1" applyFill="1" applyBorder="1" applyAlignment="1">
      <alignment horizontal="center" vertical="center" wrapText="1"/>
    </xf>
    <xf numFmtId="9" fontId="1" fillId="15" borderId="6" xfId="0" applyNumberFormat="1" applyFont="1" applyFill="1" applyBorder="1" applyAlignment="1">
      <alignment horizontal="center" vertical="center" wrapText="1"/>
    </xf>
    <xf numFmtId="0" fontId="1" fillId="0" borderId="95" xfId="0" quotePrefix="1" applyFont="1" applyBorder="1" applyAlignment="1">
      <alignment horizontal="left" vertical="center" wrapText="1"/>
    </xf>
    <xf numFmtId="0" fontId="100" fillId="0" borderId="14" xfId="0" applyFont="1" applyBorder="1" applyAlignment="1">
      <alignment horizontal="left" vertical="center" wrapText="1"/>
    </xf>
    <xf numFmtId="0" fontId="15" fillId="0" borderId="6" xfId="0" applyFont="1" applyBorder="1" applyAlignment="1">
      <alignment horizontal="left" vertical="center" wrapText="1"/>
    </xf>
    <xf numFmtId="0" fontId="30" fillId="0" borderId="17" xfId="0" applyFont="1" applyBorder="1" applyAlignment="1">
      <alignment horizontal="left" vertical="center" wrapText="1"/>
    </xf>
    <xf numFmtId="0" fontId="1" fillId="15" borderId="17" xfId="0" applyFont="1" applyFill="1" applyBorder="1" applyAlignment="1">
      <alignment horizontal="center" vertical="center" wrapText="1"/>
    </xf>
    <xf numFmtId="0" fontId="1" fillId="0" borderId="17" xfId="0" applyFont="1" applyBorder="1" applyAlignment="1">
      <alignment vertical="center"/>
    </xf>
    <xf numFmtId="0" fontId="1" fillId="0" borderId="17" xfId="0" applyFont="1" applyBorder="1" applyAlignment="1">
      <alignment vertical="center" wrapText="1"/>
    </xf>
    <xf numFmtId="0" fontId="97" fillId="0" borderId="6" xfId="0" quotePrefix="1" applyFont="1" applyBorder="1" applyAlignment="1">
      <alignment horizontal="left" vertical="center" wrapText="1"/>
    </xf>
    <xf numFmtId="0" fontId="4" fillId="0" borderId="6" xfId="0" applyFont="1" applyBorder="1" applyAlignment="1">
      <alignment horizontal="left" vertical="center" wrapText="1"/>
    </xf>
    <xf numFmtId="0" fontId="103" fillId="0" borderId="6" xfId="0" applyFont="1" applyBorder="1" applyAlignment="1">
      <alignment horizontal="left" vertical="center" wrapText="1"/>
    </xf>
    <xf numFmtId="0" fontId="100" fillId="0" borderId="95" xfId="0" applyFont="1" applyBorder="1" applyAlignment="1">
      <alignment horizontal="left"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99" fillId="0" borderId="9" xfId="0" applyFont="1" applyBorder="1" applyAlignment="1">
      <alignment horizontal="left" vertical="top" wrapText="1"/>
    </xf>
    <xf numFmtId="0" fontId="1" fillId="0" borderId="94" xfId="0" applyFont="1" applyBorder="1" applyAlignment="1">
      <alignment horizontal="left" vertical="center" wrapText="1"/>
    </xf>
    <xf numFmtId="0" fontId="30" fillId="0" borderId="20" xfId="0" applyFont="1" applyBorder="1" applyAlignment="1">
      <alignment horizontal="left" vertical="center" wrapText="1"/>
    </xf>
    <xf numFmtId="0" fontId="15" fillId="0" borderId="14" xfId="0" applyFont="1" applyBorder="1" applyAlignment="1">
      <alignment horizontal="left" vertical="center" wrapText="1"/>
    </xf>
    <xf numFmtId="0" fontId="60" fillId="0" borderId="97" xfId="0" applyFont="1" applyBorder="1" applyAlignment="1">
      <alignment horizontal="left" vertical="center" wrapText="1"/>
    </xf>
    <xf numFmtId="0" fontId="30" fillId="0" borderId="14" xfId="0" applyFont="1" applyBorder="1" applyAlignment="1">
      <alignment horizontal="left" vertical="center" wrapText="1"/>
    </xf>
    <xf numFmtId="0" fontId="60" fillId="0" borderId="18" xfId="0" applyFont="1" applyBorder="1" applyAlignment="1">
      <alignment horizontal="left" vertical="center" wrapText="1"/>
    </xf>
    <xf numFmtId="0" fontId="60" fillId="0" borderId="96" xfId="0" applyFont="1" applyBorder="1" applyAlignment="1">
      <alignment horizontal="left" vertical="center" wrapText="1"/>
    </xf>
    <xf numFmtId="0" fontId="1" fillId="0" borderId="17" xfId="0" applyFont="1" applyBorder="1" applyAlignment="1">
      <alignment horizontal="left" vertical="center" wrapText="1"/>
    </xf>
    <xf numFmtId="0" fontId="60" fillId="0" borderId="98" xfId="0" applyFont="1" applyBorder="1" applyAlignment="1">
      <alignment horizontal="left" vertical="center" wrapText="1"/>
    </xf>
    <xf numFmtId="9" fontId="1" fillId="15" borderId="5" xfId="0" applyNumberFormat="1" applyFont="1" applyFill="1" applyBorder="1" applyAlignment="1">
      <alignment horizontal="center" vertical="center" wrapText="1"/>
    </xf>
    <xf numFmtId="0" fontId="1" fillId="0" borderId="97" xfId="0" applyFont="1" applyBorder="1" applyAlignment="1">
      <alignment horizontal="left" vertical="center" wrapText="1"/>
    </xf>
    <xf numFmtId="0" fontId="30" fillId="0" borderId="9" xfId="0" applyFont="1" applyBorder="1" applyAlignment="1">
      <alignment horizontal="left" vertical="center" wrapText="1"/>
    </xf>
    <xf numFmtId="0" fontId="1" fillId="15" borderId="9" xfId="0" applyFont="1" applyFill="1" applyBorder="1" applyAlignment="1">
      <alignment horizontal="center" vertical="center" wrapText="1"/>
    </xf>
    <xf numFmtId="0" fontId="1" fillId="0" borderId="9" xfId="0" applyFont="1" applyBorder="1" applyAlignment="1">
      <alignment horizontal="left" vertical="center" wrapText="1"/>
    </xf>
    <xf numFmtId="0" fontId="60" fillId="0" borderId="9" xfId="0" applyFont="1" applyBorder="1" applyAlignment="1">
      <alignment horizontal="left" vertical="center" wrapText="1"/>
    </xf>
    <xf numFmtId="0" fontId="60" fillId="0" borderId="13" xfId="0" applyFont="1" applyBorder="1" applyAlignment="1">
      <alignment horizontal="left" vertical="center" wrapText="1"/>
    </xf>
    <xf numFmtId="0" fontId="1" fillId="0" borderId="99" xfId="0" applyFont="1" applyBorder="1" applyAlignment="1">
      <alignment horizontal="left" vertical="center" wrapText="1"/>
    </xf>
    <xf numFmtId="0" fontId="30" fillId="17" borderId="6" xfId="0" applyFont="1" applyFill="1" applyBorder="1" applyAlignment="1">
      <alignment horizontal="left" vertical="center" wrapText="1"/>
    </xf>
    <xf numFmtId="0" fontId="4" fillId="0" borderId="5" xfId="0" applyFont="1" applyBorder="1" applyAlignment="1">
      <alignment horizontal="left" vertical="center" wrapText="1"/>
    </xf>
    <xf numFmtId="0" fontId="100" fillId="0" borderId="5" xfId="0" applyFont="1" applyBorder="1" applyAlignment="1">
      <alignment horizontal="left" vertical="center" wrapText="1"/>
    </xf>
    <xf numFmtId="0" fontId="30" fillId="17" borderId="9" xfId="0" applyFont="1" applyFill="1" applyBorder="1" applyAlignment="1">
      <alignment horizontal="left" vertical="center" wrapText="1"/>
    </xf>
    <xf numFmtId="0" fontId="106" fillId="0" borderId="9" xfId="0" applyFont="1" applyBorder="1" applyAlignment="1">
      <alignment horizontal="left" vertical="center" wrapText="1"/>
    </xf>
    <xf numFmtId="0" fontId="97" fillId="0" borderId="5" xfId="0" applyFont="1" applyBorder="1" applyAlignment="1">
      <alignment horizontal="left" vertical="top" wrapText="1"/>
    </xf>
    <xf numFmtId="0" fontId="30" fillId="0" borderId="13" xfId="0" applyFont="1" applyBorder="1" applyAlignment="1">
      <alignment horizontal="left" vertical="center" wrapText="1"/>
    </xf>
    <xf numFmtId="0" fontId="60" fillId="0" borderId="6" xfId="0" applyFont="1" applyBorder="1" applyAlignment="1">
      <alignment horizontal="left" vertical="center" wrapText="1"/>
    </xf>
    <xf numFmtId="0" fontId="1" fillId="0" borderId="13" xfId="0" applyFont="1" applyBorder="1" applyAlignment="1">
      <alignment vertical="center" wrapText="1"/>
    </xf>
    <xf numFmtId="0" fontId="0" fillId="0" borderId="0" xfId="0" applyAlignment="1">
      <alignment vertical="top"/>
    </xf>
    <xf numFmtId="0" fontId="56" fillId="2" borderId="0" xfId="0" applyFont="1" applyFill="1" applyAlignment="1">
      <alignment horizontal="center" vertical="center"/>
    </xf>
    <xf numFmtId="0" fontId="55" fillId="2" borderId="0" xfId="0" applyFont="1" applyFill="1" applyAlignment="1">
      <alignment horizontal="center" vertical="center"/>
    </xf>
    <xf numFmtId="0" fontId="0" fillId="0" borderId="0" xfId="0" applyAlignment="1">
      <alignment horizontal="left" vertical="top" wrapText="1"/>
    </xf>
    <xf numFmtId="0" fontId="10" fillId="0" borderId="0" xfId="0" quotePrefix="1" applyFont="1" applyAlignment="1">
      <alignment horizontal="left" vertical="center" wrapText="1"/>
    </xf>
    <xf numFmtId="0" fontId="0" fillId="0" borderId="0" xfId="0" applyAlignment="1">
      <alignment horizontal="left" vertical="center"/>
    </xf>
    <xf numFmtId="0" fontId="0" fillId="0" borderId="103" xfId="0" applyBorder="1" applyAlignment="1">
      <alignment horizontal="left" vertical="center"/>
    </xf>
    <xf numFmtId="0" fontId="0" fillId="0" borderId="106" xfId="0" applyBorder="1" applyAlignment="1">
      <alignment horizontal="left" vertical="center"/>
    </xf>
    <xf numFmtId="0" fontId="0" fillId="0" borderId="108" xfId="0" applyBorder="1" applyAlignment="1">
      <alignment horizontal="left" vertical="center"/>
    </xf>
    <xf numFmtId="0" fontId="49" fillId="0" borderId="104" xfId="0" applyFont="1" applyBorder="1" applyAlignment="1">
      <alignment horizontal="center" vertical="top" wrapText="1"/>
    </xf>
    <xf numFmtId="0" fontId="49" fillId="0" borderId="105" xfId="0" applyFont="1" applyBorder="1" applyAlignment="1">
      <alignment horizontal="center" vertical="top" wrapText="1"/>
    </xf>
    <xf numFmtId="0" fontId="17" fillId="0" borderId="111" xfId="0" applyFont="1" applyBorder="1" applyAlignment="1">
      <alignment horizontal="center" vertical="center" wrapText="1"/>
    </xf>
    <xf numFmtId="0" fontId="17" fillId="0" borderId="112"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17" fillId="0" borderId="0" xfId="0" applyFont="1" applyAlignment="1">
      <alignment horizontal="left" wrapText="1"/>
    </xf>
    <xf numFmtId="0" fontId="3" fillId="3" borderId="2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10" fillId="0" borderId="0" xfId="0" applyFont="1" applyAlignment="1">
      <alignment horizontal="left" vertical="top" wrapText="1"/>
    </xf>
    <xf numFmtId="0" fontId="33" fillId="2" borderId="0" xfId="0" applyFont="1" applyFill="1" applyAlignment="1">
      <alignment horizontal="center" vertical="center"/>
    </xf>
    <xf numFmtId="0" fontId="18" fillId="4" borderId="40" xfId="0" applyFont="1" applyFill="1" applyBorder="1" applyAlignment="1">
      <alignment horizontal="left" vertical="center" wrapText="1" readingOrder="1"/>
    </xf>
    <xf numFmtId="0" fontId="18" fillId="4" borderId="0" xfId="0" applyFont="1" applyFill="1" applyAlignment="1">
      <alignment horizontal="left" vertical="center" wrapText="1" readingOrder="1"/>
    </xf>
    <xf numFmtId="0" fontId="8" fillId="4" borderId="40" xfId="0" applyFont="1" applyFill="1" applyBorder="1" applyAlignment="1">
      <alignment horizontal="left" vertical="center" wrapText="1" readingOrder="1"/>
    </xf>
    <xf numFmtId="0" fontId="8" fillId="4" borderId="0" xfId="0" applyFont="1" applyFill="1" applyAlignment="1">
      <alignment horizontal="left" vertical="center" wrapText="1" readingOrder="1"/>
    </xf>
    <xf numFmtId="0" fontId="0" fillId="0" borderId="0" xfId="0" applyAlignment="1">
      <alignment horizontal="left" wrapText="1"/>
    </xf>
    <xf numFmtId="0" fontId="8" fillId="4" borderId="40" xfId="0" applyFont="1" applyFill="1" applyBorder="1" applyAlignment="1">
      <alignment horizontal="left" vertical="top" wrapText="1" readingOrder="1"/>
    </xf>
    <xf numFmtId="0" fontId="8" fillId="4" borderId="0" xfId="0" applyFont="1" applyFill="1" applyAlignment="1">
      <alignment horizontal="left" vertical="top" wrapText="1" readingOrder="1"/>
    </xf>
    <xf numFmtId="0" fontId="19" fillId="4" borderId="40" xfId="0" applyFont="1" applyFill="1" applyBorder="1" applyAlignment="1">
      <alignment horizontal="left" vertical="center" wrapText="1" readingOrder="1"/>
    </xf>
    <xf numFmtId="0" fontId="19" fillId="4" borderId="0" xfId="0" applyFont="1" applyFill="1" applyAlignment="1">
      <alignment horizontal="left" vertical="center" wrapText="1" readingOrder="1"/>
    </xf>
    <xf numFmtId="0" fontId="46" fillId="14" borderId="0" xfId="0" applyFont="1" applyFill="1" applyAlignment="1">
      <alignment horizontal="center"/>
    </xf>
    <xf numFmtId="0" fontId="1" fillId="0" borderId="0" xfId="0" applyFont="1" applyAlignment="1">
      <alignment horizontal="center"/>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7" fillId="0" borderId="0" xfId="0" applyFont="1" applyAlignment="1">
      <alignment horizontal="left"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51" fillId="0" borderId="101" xfId="0" applyFont="1" applyBorder="1" applyAlignment="1">
      <alignment horizontal="center" vertical="top" wrapText="1"/>
    </xf>
    <xf numFmtId="0" fontId="51" fillId="0" borderId="0" xfId="0" applyFont="1" applyAlignment="1">
      <alignment horizontal="center" vertical="top" wrapText="1"/>
    </xf>
    <xf numFmtId="0" fontId="51" fillId="0" borderId="102" xfId="0" applyFont="1" applyBorder="1" applyAlignment="1">
      <alignment horizontal="center"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595959"/>
      <color rgb="FF97ADC1"/>
      <color rgb="FF19739B"/>
      <color rgb="FFFFFFFF"/>
      <color rgb="FF156082"/>
      <color rgb="FFDDC0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'[1]Staff pivot'!$B$3</c:f>
              <c:strCache>
                <c:ptCount val="1"/>
              </c:strCache>
            </c:strRef>
          </c:tx>
          <c:spPr>
            <a:solidFill>
              <a:schemeClr val="accent1"/>
            </a:solidFill>
            <a:ln>
              <a:noFill/>
            </a:ln>
            <a:effectLst/>
          </c:spPr>
          <c:invertIfNegative val="0"/>
          <c:cat>
            <c:strLit>
              <c:ptCount val="13"/>
              <c:pt idx="0">
                <c:v>Administration and management</c:v>
              </c:pt>
              <c:pt idx="1">
                <c:v>Asset management</c:v>
              </c:pt>
              <c:pt idx="2">
                <c:v>Climate Services</c:v>
              </c:pt>
              <c:pt idx="3">
                <c:v>Communication and computing</c:v>
              </c:pt>
              <c:pt idx="4">
                <c:v>Equipment maintenance and repair </c:v>
              </c:pt>
              <c:pt idx="5">
                <c:v>General forecasting</c:v>
              </c:pt>
              <c:pt idx="6">
                <c:v>Geoscience</c:v>
              </c:pt>
              <c:pt idx="7">
                <c:v>Hydrology services</c:v>
              </c:pt>
              <c:pt idx="8">
                <c:v>Marine and ocean services</c:v>
              </c:pt>
              <c:pt idx="9">
                <c:v>Observations</c:v>
              </c:pt>
              <c:pt idx="10">
                <c:v>Research</c:v>
              </c:pt>
              <c:pt idx="11">
                <c:v>Training</c:v>
              </c:pt>
              <c:pt idx="12">
                <c:v>(blank)</c:v>
              </c:pt>
            </c:strLit>
          </c:cat>
          <c:val>
            <c:numLit>
              <c:formatCode>General</c:formatCode>
              <c:ptCount val="13"/>
              <c:pt idx="0">
                <c:v>14</c:v>
              </c:pt>
              <c:pt idx="1">
                <c:v>6</c:v>
              </c:pt>
              <c:pt idx="2">
                <c:v>29</c:v>
              </c:pt>
              <c:pt idx="3">
                <c:v>22</c:v>
              </c:pt>
              <c:pt idx="4">
                <c:v>17</c:v>
              </c:pt>
              <c:pt idx="5">
                <c:v>80</c:v>
              </c:pt>
              <c:pt idx="6">
                <c:v>10</c:v>
              </c:pt>
              <c:pt idx="7">
                <c:v>32</c:v>
              </c:pt>
              <c:pt idx="8">
                <c:v>6</c:v>
              </c:pt>
              <c:pt idx="9">
                <c:v>76</c:v>
              </c:pt>
              <c:pt idx="10">
                <c:v>2</c:v>
              </c:pt>
              <c:pt idx="11">
                <c:v>1</c:v>
              </c:pt>
              <c:pt idx="12">
                <c:v>0</c:v>
              </c:pt>
            </c:numLit>
          </c:val>
          <c:extLst>
            <c:ext xmlns:c16="http://schemas.microsoft.com/office/drawing/2014/chart" uri="{C3380CC4-5D6E-409C-BE32-E72D297353CC}">
              <c16:uniqueId val="{00000000-6008-43D6-8730-0BDA16D6234C}"/>
            </c:ext>
          </c:extLst>
        </c:ser>
        <c:ser>
          <c:idx val="1"/>
          <c:order val="1"/>
          <c:tx>
            <c:strRef>
              <c:f>'[1]Staff pivot'!$C$3</c:f>
              <c:strCache>
                <c:ptCount val="1"/>
              </c:strCache>
            </c:strRef>
          </c:tx>
          <c:spPr>
            <a:solidFill>
              <a:schemeClr val="accent2"/>
            </a:solidFill>
            <a:ln>
              <a:noFill/>
            </a:ln>
            <a:effectLst/>
          </c:spPr>
          <c:invertIfNegative val="0"/>
          <c:cat>
            <c:strLit>
              <c:ptCount val="13"/>
              <c:pt idx="0">
                <c:v>Administration and management</c:v>
              </c:pt>
              <c:pt idx="1">
                <c:v>Asset management</c:v>
              </c:pt>
              <c:pt idx="2">
                <c:v>Climate Services</c:v>
              </c:pt>
              <c:pt idx="3">
                <c:v>Communication and computing</c:v>
              </c:pt>
              <c:pt idx="4">
                <c:v>Equipment maintenance and repair </c:v>
              </c:pt>
              <c:pt idx="5">
                <c:v>General forecasting</c:v>
              </c:pt>
              <c:pt idx="6">
                <c:v>Geoscience</c:v>
              </c:pt>
              <c:pt idx="7">
                <c:v>Hydrology services</c:v>
              </c:pt>
              <c:pt idx="8">
                <c:v>Marine and ocean services</c:v>
              </c:pt>
              <c:pt idx="9">
                <c:v>Observations</c:v>
              </c:pt>
              <c:pt idx="10">
                <c:v>Research</c:v>
              </c:pt>
              <c:pt idx="11">
                <c:v>Training</c:v>
              </c:pt>
              <c:pt idx="12">
                <c:v>(blank)</c:v>
              </c:pt>
            </c:strLit>
          </c:cat>
          <c:val>
            <c:numLit>
              <c:formatCode>General</c:formatCode>
              <c:ptCount val="13"/>
              <c:pt idx="0">
                <c:v>21</c:v>
              </c:pt>
              <c:pt idx="1">
                <c:v>0</c:v>
              </c:pt>
              <c:pt idx="2">
                <c:v>13</c:v>
              </c:pt>
              <c:pt idx="3">
                <c:v>14</c:v>
              </c:pt>
              <c:pt idx="4">
                <c:v>1</c:v>
              </c:pt>
              <c:pt idx="5">
                <c:v>14</c:v>
              </c:pt>
              <c:pt idx="6">
                <c:v>1</c:v>
              </c:pt>
              <c:pt idx="7">
                <c:v>15</c:v>
              </c:pt>
              <c:pt idx="8">
                <c:v>2</c:v>
              </c:pt>
              <c:pt idx="9">
                <c:v>15</c:v>
              </c:pt>
              <c:pt idx="10">
                <c:v>0</c:v>
              </c:pt>
              <c:pt idx="11">
                <c:v>1</c:v>
              </c:pt>
              <c:pt idx="12">
                <c:v>0</c:v>
              </c:pt>
            </c:numLit>
          </c:val>
          <c:extLst>
            <c:ext xmlns:c16="http://schemas.microsoft.com/office/drawing/2014/chart" uri="{C3380CC4-5D6E-409C-BE32-E72D297353CC}">
              <c16:uniqueId val="{00000001-6008-43D6-8730-0BDA16D6234C}"/>
            </c:ext>
          </c:extLst>
        </c:ser>
        <c:dLbls>
          <c:showLegendKey val="0"/>
          <c:showVal val="0"/>
          <c:showCatName val="0"/>
          <c:showSerName val="0"/>
          <c:showPercent val="0"/>
          <c:showBubbleSize val="0"/>
        </c:dLbls>
        <c:gapWidth val="150"/>
        <c:overlap val="100"/>
        <c:axId val="1095488520"/>
        <c:axId val="1095499272"/>
      </c:barChart>
      <c:catAx>
        <c:axId val="1095488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1095499272"/>
        <c:crosses val="autoZero"/>
        <c:auto val="1"/>
        <c:lblAlgn val="ctr"/>
        <c:lblOffset val="100"/>
        <c:noMultiLvlLbl val="0"/>
      </c:catAx>
      <c:valAx>
        <c:axId val="1095499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5488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01700AF-D16B-4856-8571-3B0A2A9FA0FB}" type="doc">
      <dgm:prSet loTypeId="urn:microsoft.com/office/officeart/2005/8/layout/target3" loCatId="list" qsTypeId="urn:microsoft.com/office/officeart/2005/8/quickstyle/simple1" qsCatId="simple" csTypeId="urn:microsoft.com/office/officeart/2005/8/colors/accent1_2" csCatId="accent1" phldr="1"/>
      <dgm:spPr/>
      <dgm:t>
        <a:bodyPr/>
        <a:lstStyle/>
        <a:p>
          <a:endParaRPr lang="en-NZ"/>
        </a:p>
      </dgm:t>
    </dgm:pt>
    <dgm:pt modelId="{CF6865C2-82FC-4A27-A7E4-5E7BE8AE96BA}">
      <dgm:prSet phldrT="[Text]" custT="1"/>
      <dgm:spPr/>
      <dgm:t>
        <a:bodyPr/>
        <a:lstStyle/>
        <a:p>
          <a:pPr algn="l"/>
          <a:r>
            <a:rPr lang="en-NZ" sz="2000"/>
            <a:t>Headline and high-level indicators</a:t>
          </a:r>
        </a:p>
      </dgm:t>
    </dgm:pt>
    <dgm:pt modelId="{458371B9-821B-4BC2-A6E8-D02C223A04D1}" type="parTrans" cxnId="{A18008BE-6D42-4FA8-A20E-A89FADABD7DE}">
      <dgm:prSet/>
      <dgm:spPr/>
      <dgm:t>
        <a:bodyPr/>
        <a:lstStyle/>
        <a:p>
          <a:pPr algn="l"/>
          <a:endParaRPr lang="en-NZ"/>
        </a:p>
      </dgm:t>
    </dgm:pt>
    <dgm:pt modelId="{75A7ABA0-D6B1-4072-A29B-DD15D048EFAB}" type="sibTrans" cxnId="{A18008BE-6D42-4FA8-A20E-A89FADABD7DE}">
      <dgm:prSet/>
      <dgm:spPr/>
      <dgm:t>
        <a:bodyPr/>
        <a:lstStyle/>
        <a:p>
          <a:pPr algn="l"/>
          <a:endParaRPr lang="en-NZ"/>
        </a:p>
      </dgm:t>
    </dgm:pt>
    <dgm:pt modelId="{20EB5BAD-D3E0-49A4-890A-EFE5005E7FAD}">
      <dgm:prSet phldrT="[Text]" custT="1"/>
      <dgm:spPr>
        <a:solidFill>
          <a:schemeClr val="tx2">
            <a:lumMod val="10000"/>
            <a:lumOff val="90000"/>
            <a:alpha val="90000"/>
          </a:schemeClr>
        </a:solidFill>
      </dgm:spPr>
      <dgm:t>
        <a:bodyPr/>
        <a:lstStyle/>
        <a:p>
          <a:pPr algn="l"/>
          <a:r>
            <a:rPr lang="en-NZ" sz="2000"/>
            <a:t>Stories</a:t>
          </a:r>
        </a:p>
      </dgm:t>
    </dgm:pt>
    <dgm:pt modelId="{6D201358-9BFE-43F2-8197-1E8B27F01148}" type="parTrans" cxnId="{86B12CEB-AD2D-4F2D-8962-346C6B5CD7EA}">
      <dgm:prSet/>
      <dgm:spPr/>
      <dgm:t>
        <a:bodyPr/>
        <a:lstStyle/>
        <a:p>
          <a:pPr algn="l"/>
          <a:endParaRPr lang="en-NZ"/>
        </a:p>
      </dgm:t>
    </dgm:pt>
    <dgm:pt modelId="{C38CC31A-8B45-4230-8D7B-4F49D3B96D59}" type="sibTrans" cxnId="{86B12CEB-AD2D-4F2D-8962-346C6B5CD7EA}">
      <dgm:prSet/>
      <dgm:spPr/>
      <dgm:t>
        <a:bodyPr/>
        <a:lstStyle/>
        <a:p>
          <a:pPr algn="l"/>
          <a:endParaRPr lang="en-NZ"/>
        </a:p>
      </dgm:t>
    </dgm:pt>
    <dgm:pt modelId="{C77CEBAB-7568-4436-8246-CC91A286FF8B}">
      <dgm:prSet phldrT="[Text]"/>
      <dgm:spPr/>
      <dgm:t>
        <a:bodyPr/>
        <a:lstStyle/>
        <a:p>
          <a:pPr algn="l"/>
          <a:r>
            <a:rPr lang="en-NZ"/>
            <a:t>Qualitative indicators in local voice evidencing WRP principles in action and inter-related intermediate outcomes, outcomes and impacts and their change pathways.</a:t>
          </a:r>
        </a:p>
      </dgm:t>
    </dgm:pt>
    <dgm:pt modelId="{3B899E31-BEBF-4536-BD56-D09CCAA9F1CC}" type="parTrans" cxnId="{BC914E9A-D894-4E1B-913E-070E88F2A1F9}">
      <dgm:prSet/>
      <dgm:spPr/>
      <dgm:t>
        <a:bodyPr/>
        <a:lstStyle/>
        <a:p>
          <a:pPr algn="l"/>
          <a:endParaRPr lang="en-NZ"/>
        </a:p>
      </dgm:t>
    </dgm:pt>
    <dgm:pt modelId="{E3F25190-8516-432F-B311-4C892B5F8604}" type="sibTrans" cxnId="{BC914E9A-D894-4E1B-913E-070E88F2A1F9}">
      <dgm:prSet/>
      <dgm:spPr/>
      <dgm:t>
        <a:bodyPr/>
        <a:lstStyle/>
        <a:p>
          <a:pPr algn="l"/>
          <a:endParaRPr lang="en-NZ"/>
        </a:p>
      </dgm:t>
    </dgm:pt>
    <dgm:pt modelId="{B1B635DB-276E-4F34-A8A5-2BFD540EA489}">
      <dgm:prSet phldrT="[Text]" custT="1"/>
      <dgm:spPr>
        <a:solidFill>
          <a:schemeClr val="bg1"/>
        </a:solidFill>
      </dgm:spPr>
      <dgm:t>
        <a:bodyPr/>
        <a:lstStyle/>
        <a:p>
          <a:pPr algn="l"/>
          <a:r>
            <a:rPr lang="en-NZ" sz="2000"/>
            <a:t>Implementation indicators</a:t>
          </a:r>
        </a:p>
      </dgm:t>
    </dgm:pt>
    <dgm:pt modelId="{67AF576D-B6C3-45BE-A74F-6BBEA5B4F0B5}" type="parTrans" cxnId="{10D99676-AA52-4A97-B60C-B7140C2E760C}">
      <dgm:prSet/>
      <dgm:spPr/>
      <dgm:t>
        <a:bodyPr/>
        <a:lstStyle/>
        <a:p>
          <a:pPr algn="l"/>
          <a:endParaRPr lang="en-NZ"/>
        </a:p>
      </dgm:t>
    </dgm:pt>
    <dgm:pt modelId="{7CC3B94D-4C1B-466E-8A21-2A58C140B82F}" type="sibTrans" cxnId="{10D99676-AA52-4A97-B60C-B7140C2E760C}">
      <dgm:prSet/>
      <dgm:spPr/>
      <dgm:t>
        <a:bodyPr/>
        <a:lstStyle/>
        <a:p>
          <a:pPr algn="l"/>
          <a:endParaRPr lang="en-NZ"/>
        </a:p>
      </dgm:t>
    </dgm:pt>
    <dgm:pt modelId="{142E9E01-9BEB-4029-8B97-463DB4A50DE7}">
      <dgm:prSet phldrT="[Text]"/>
      <dgm:spPr/>
      <dgm:t>
        <a:bodyPr/>
        <a:lstStyle/>
        <a:p>
          <a:pPr algn="l"/>
          <a:r>
            <a:rPr lang="en-NZ"/>
            <a:t>Quantitative outcome and impact indicators of regional and global significance that are where we aim to 'shift the dial' in the long-term.</a:t>
          </a:r>
        </a:p>
      </dgm:t>
    </dgm:pt>
    <dgm:pt modelId="{2E5564E1-5271-4A67-9B48-C3F305CFC8AD}" type="parTrans" cxnId="{F05AF490-1FF8-4252-AD63-D3BCB7DA6C66}">
      <dgm:prSet/>
      <dgm:spPr/>
      <dgm:t>
        <a:bodyPr/>
        <a:lstStyle/>
        <a:p>
          <a:pPr algn="l"/>
          <a:endParaRPr lang="en-NZ"/>
        </a:p>
      </dgm:t>
    </dgm:pt>
    <dgm:pt modelId="{EBFBC147-0085-49E4-A235-F857634A1C86}" type="sibTrans" cxnId="{F05AF490-1FF8-4252-AD63-D3BCB7DA6C66}">
      <dgm:prSet/>
      <dgm:spPr/>
      <dgm:t>
        <a:bodyPr/>
        <a:lstStyle/>
        <a:p>
          <a:pPr algn="l"/>
          <a:endParaRPr lang="en-NZ"/>
        </a:p>
      </dgm:t>
    </dgm:pt>
    <dgm:pt modelId="{D5F57635-D61D-4196-B8A0-9451F834F6B5}">
      <dgm:prSet phldrT="[Text]"/>
      <dgm:spPr/>
      <dgm:t>
        <a:bodyPr/>
        <a:lstStyle/>
        <a:p>
          <a:pPr algn="l"/>
          <a:r>
            <a:rPr lang="en-NZ"/>
            <a:t>Quantitative output and intermediate outcomes indicators focused on programming effectiveness, efficiency and sustainability.</a:t>
          </a:r>
        </a:p>
      </dgm:t>
    </dgm:pt>
    <dgm:pt modelId="{12B952E0-76F6-4B8B-9D56-7B651A5E93CC}" type="sibTrans" cxnId="{A50F8D56-186C-405C-BF36-54E56F69F166}">
      <dgm:prSet/>
      <dgm:spPr/>
      <dgm:t>
        <a:bodyPr/>
        <a:lstStyle/>
        <a:p>
          <a:pPr algn="l"/>
          <a:endParaRPr lang="en-NZ"/>
        </a:p>
      </dgm:t>
    </dgm:pt>
    <dgm:pt modelId="{C9E02B40-22CD-46A7-BB2E-F2E5E65231F7}" type="parTrans" cxnId="{A50F8D56-186C-405C-BF36-54E56F69F166}">
      <dgm:prSet/>
      <dgm:spPr/>
      <dgm:t>
        <a:bodyPr/>
        <a:lstStyle/>
        <a:p>
          <a:pPr algn="l"/>
          <a:endParaRPr lang="en-NZ"/>
        </a:p>
      </dgm:t>
    </dgm:pt>
    <dgm:pt modelId="{D2F8254A-3F0A-4209-85D0-A41F5F422152}">
      <dgm:prSet/>
      <dgm:spPr/>
      <dgm:t>
        <a:bodyPr/>
        <a:lstStyle/>
        <a:p>
          <a:pPr algn="l"/>
          <a:r>
            <a:rPr lang="en-NZ"/>
            <a:t>Within WRP's sphere of control.</a:t>
          </a:r>
        </a:p>
      </dgm:t>
    </dgm:pt>
    <dgm:pt modelId="{F3E71989-5613-4806-A9DE-097BFD06FF07}" type="parTrans" cxnId="{B9FC3C45-1516-46F8-ABF0-B002E27E1ECF}">
      <dgm:prSet/>
      <dgm:spPr/>
      <dgm:t>
        <a:bodyPr/>
        <a:lstStyle/>
        <a:p>
          <a:pPr algn="l"/>
          <a:endParaRPr lang="en-NZ"/>
        </a:p>
      </dgm:t>
    </dgm:pt>
    <dgm:pt modelId="{F7C93602-64CC-42DF-9DAE-E8D44B949122}" type="sibTrans" cxnId="{B9FC3C45-1516-46F8-ABF0-B002E27E1ECF}">
      <dgm:prSet/>
      <dgm:spPr/>
      <dgm:t>
        <a:bodyPr/>
        <a:lstStyle/>
        <a:p>
          <a:pPr algn="l"/>
          <a:endParaRPr lang="en-NZ"/>
        </a:p>
      </dgm:t>
    </dgm:pt>
    <dgm:pt modelId="{8C7459DF-064C-4FCC-B693-913C15A32365}">
      <dgm:prSet/>
      <dgm:spPr/>
      <dgm:t>
        <a:bodyPr/>
        <a:lstStyle/>
        <a:p>
          <a:pPr algn="l"/>
          <a:r>
            <a:rPr lang="en-AU"/>
            <a:t>Targets to be achieved set across the decade and each phase of WRP.</a:t>
          </a:r>
          <a:endParaRPr lang="en-NZ"/>
        </a:p>
      </dgm:t>
    </dgm:pt>
    <dgm:pt modelId="{8E84F4BB-7A2A-4560-B0E9-F529AC3AEE62}" type="parTrans" cxnId="{304DA81A-D516-4A7A-B830-C953F1AF33A2}">
      <dgm:prSet/>
      <dgm:spPr/>
      <dgm:t>
        <a:bodyPr/>
        <a:lstStyle/>
        <a:p>
          <a:pPr algn="l"/>
          <a:endParaRPr lang="en-NZ"/>
        </a:p>
      </dgm:t>
    </dgm:pt>
    <dgm:pt modelId="{1C1FC233-53F4-4336-BADA-985421CCEA76}" type="sibTrans" cxnId="{304DA81A-D516-4A7A-B830-C953F1AF33A2}">
      <dgm:prSet/>
      <dgm:spPr/>
      <dgm:t>
        <a:bodyPr/>
        <a:lstStyle/>
        <a:p>
          <a:pPr algn="l"/>
          <a:endParaRPr lang="en-NZ"/>
        </a:p>
      </dgm:t>
    </dgm:pt>
    <dgm:pt modelId="{111BFC17-0BF8-4E29-8904-C8F8CF8AF7FF}">
      <dgm:prSet/>
      <dgm:spPr/>
      <dgm:t>
        <a:bodyPr/>
        <a:lstStyle/>
        <a:p>
          <a:pPr algn="l"/>
          <a:r>
            <a:rPr lang="en-NZ"/>
            <a:t>Within WRP's sphere of control, influence and concern.</a:t>
          </a:r>
        </a:p>
      </dgm:t>
    </dgm:pt>
    <dgm:pt modelId="{DB557869-73F6-427F-AAAE-82DA15DE040D}" type="parTrans" cxnId="{78BC2E40-CEF7-440E-AA3B-0DFD49AAD3A3}">
      <dgm:prSet/>
      <dgm:spPr/>
      <dgm:t>
        <a:bodyPr/>
        <a:lstStyle/>
        <a:p>
          <a:pPr algn="l"/>
          <a:endParaRPr lang="en-NZ"/>
        </a:p>
      </dgm:t>
    </dgm:pt>
    <dgm:pt modelId="{0897DF32-8AE0-41ED-884F-B1C5F1BA8F21}" type="sibTrans" cxnId="{78BC2E40-CEF7-440E-AA3B-0DFD49AAD3A3}">
      <dgm:prSet/>
      <dgm:spPr/>
      <dgm:t>
        <a:bodyPr/>
        <a:lstStyle/>
        <a:p>
          <a:pPr algn="l"/>
          <a:endParaRPr lang="en-NZ"/>
        </a:p>
      </dgm:t>
    </dgm:pt>
    <dgm:pt modelId="{5D369766-D073-44B9-B650-96628BEADA57}">
      <dgm:prSet/>
      <dgm:spPr/>
      <dgm:t>
        <a:bodyPr/>
        <a:lstStyle/>
        <a:p>
          <a:pPr algn="l"/>
          <a:r>
            <a:rPr lang="en-NZ"/>
            <a:t>Within WRP's sphere of influence and concern.</a:t>
          </a:r>
        </a:p>
      </dgm:t>
    </dgm:pt>
    <dgm:pt modelId="{79BE4348-AD85-435D-B3B6-416B409709D4}" type="parTrans" cxnId="{51DD90B4-446F-4C21-B93E-AA50F09930FD}">
      <dgm:prSet/>
      <dgm:spPr/>
      <dgm:t>
        <a:bodyPr/>
        <a:lstStyle/>
        <a:p>
          <a:pPr algn="l"/>
          <a:endParaRPr lang="en-NZ"/>
        </a:p>
      </dgm:t>
    </dgm:pt>
    <dgm:pt modelId="{24063820-46AD-4F21-8A4C-DB400C6AD3B6}" type="sibTrans" cxnId="{51DD90B4-446F-4C21-B93E-AA50F09930FD}">
      <dgm:prSet/>
      <dgm:spPr/>
      <dgm:t>
        <a:bodyPr/>
        <a:lstStyle/>
        <a:p>
          <a:pPr algn="l"/>
          <a:endParaRPr lang="en-NZ"/>
        </a:p>
      </dgm:t>
    </dgm:pt>
    <dgm:pt modelId="{282D28C7-D804-47B3-9488-F810C7C59EA7}">
      <dgm:prSet/>
      <dgm:spPr/>
      <dgm:t>
        <a:bodyPr/>
        <a:lstStyle/>
        <a:p>
          <a:pPr algn="l"/>
          <a:r>
            <a:rPr lang="en-NZ"/>
            <a:t>Evaluating WRP's influence and contribution.</a:t>
          </a:r>
        </a:p>
      </dgm:t>
    </dgm:pt>
    <dgm:pt modelId="{9A2E9B7B-FE84-4FF2-B315-994DE9B95947}" type="parTrans" cxnId="{A04B2CB5-6535-4064-9DBD-D730DF4D201A}">
      <dgm:prSet/>
      <dgm:spPr/>
      <dgm:t>
        <a:bodyPr/>
        <a:lstStyle/>
        <a:p>
          <a:pPr algn="l"/>
          <a:endParaRPr lang="en-NZ"/>
        </a:p>
      </dgm:t>
    </dgm:pt>
    <dgm:pt modelId="{7DC7F39F-AD8D-429A-A745-9DD3BF0CB67B}" type="sibTrans" cxnId="{A04B2CB5-6535-4064-9DBD-D730DF4D201A}">
      <dgm:prSet/>
      <dgm:spPr/>
      <dgm:t>
        <a:bodyPr/>
        <a:lstStyle/>
        <a:p>
          <a:pPr algn="l"/>
          <a:endParaRPr lang="en-NZ"/>
        </a:p>
      </dgm:t>
    </dgm:pt>
    <dgm:pt modelId="{7E64867E-150F-47AE-AE92-581C3052480E}">
      <dgm:prSet/>
      <dgm:spPr/>
      <dgm:t>
        <a:bodyPr/>
        <a:lstStyle/>
        <a:p>
          <a:pPr algn="l"/>
          <a:r>
            <a:rPr lang="en-NZ"/>
            <a:t>Learning, performance, impact stories, most significant change, case studies</a:t>
          </a:r>
        </a:p>
      </dgm:t>
    </dgm:pt>
    <dgm:pt modelId="{FF559434-C8A1-4A25-A70E-70E8AD98FA98}" type="parTrans" cxnId="{ECF85FA2-42EE-459F-A4C6-0AAF7EDD4FE1}">
      <dgm:prSet/>
      <dgm:spPr/>
      <dgm:t>
        <a:bodyPr/>
        <a:lstStyle/>
        <a:p>
          <a:endParaRPr lang="en-AU"/>
        </a:p>
      </dgm:t>
    </dgm:pt>
    <dgm:pt modelId="{28C8A921-BF65-4C7D-AF16-93FDAE99D4EB}" type="sibTrans" cxnId="{ECF85FA2-42EE-459F-A4C6-0AAF7EDD4FE1}">
      <dgm:prSet/>
      <dgm:spPr/>
      <dgm:t>
        <a:bodyPr/>
        <a:lstStyle/>
        <a:p>
          <a:endParaRPr lang="en-AU"/>
        </a:p>
      </dgm:t>
    </dgm:pt>
    <dgm:pt modelId="{43F58529-6815-435E-847B-BF0793E04F72}" type="pres">
      <dgm:prSet presAssocID="{C01700AF-D16B-4856-8571-3B0A2A9FA0FB}" presName="Name0" presStyleCnt="0">
        <dgm:presLayoutVars>
          <dgm:chMax val="7"/>
          <dgm:dir/>
          <dgm:animLvl val="lvl"/>
          <dgm:resizeHandles val="exact"/>
        </dgm:presLayoutVars>
      </dgm:prSet>
      <dgm:spPr/>
    </dgm:pt>
    <dgm:pt modelId="{10FCA47E-3C99-464A-87B8-EBC3FA6A4826}" type="pres">
      <dgm:prSet presAssocID="{CF6865C2-82FC-4A27-A7E4-5E7BE8AE96BA}" presName="circle1" presStyleLbl="node1" presStyleIdx="0" presStyleCnt="3"/>
      <dgm:spPr/>
    </dgm:pt>
    <dgm:pt modelId="{21079A97-1892-4FC7-98E5-6089B7195D84}" type="pres">
      <dgm:prSet presAssocID="{CF6865C2-82FC-4A27-A7E4-5E7BE8AE96BA}" presName="space" presStyleCnt="0"/>
      <dgm:spPr/>
    </dgm:pt>
    <dgm:pt modelId="{40A1F930-ABAC-4714-9D30-65B600132709}" type="pres">
      <dgm:prSet presAssocID="{CF6865C2-82FC-4A27-A7E4-5E7BE8AE96BA}" presName="rect1" presStyleLbl="alignAcc1" presStyleIdx="0" presStyleCnt="3"/>
      <dgm:spPr/>
    </dgm:pt>
    <dgm:pt modelId="{4148E83A-9A23-485D-90B8-CF05A2A26F0F}" type="pres">
      <dgm:prSet presAssocID="{20EB5BAD-D3E0-49A4-890A-EFE5005E7FAD}" presName="vertSpace2" presStyleLbl="node1" presStyleIdx="0" presStyleCnt="3"/>
      <dgm:spPr/>
    </dgm:pt>
    <dgm:pt modelId="{2D7AC46B-D380-4458-9392-50DD8C3CFEB6}" type="pres">
      <dgm:prSet presAssocID="{20EB5BAD-D3E0-49A4-890A-EFE5005E7FAD}" presName="circle2" presStyleLbl="node1" presStyleIdx="1" presStyleCnt="3"/>
      <dgm:spPr/>
    </dgm:pt>
    <dgm:pt modelId="{4679A6AC-7AF0-4F83-B02E-684FDAD54A0D}" type="pres">
      <dgm:prSet presAssocID="{20EB5BAD-D3E0-49A4-890A-EFE5005E7FAD}" presName="rect2" presStyleLbl="alignAcc1" presStyleIdx="1" presStyleCnt="3"/>
      <dgm:spPr/>
    </dgm:pt>
    <dgm:pt modelId="{FCBA1B92-FCF6-4228-8698-CB301A6DAAD4}" type="pres">
      <dgm:prSet presAssocID="{B1B635DB-276E-4F34-A8A5-2BFD540EA489}" presName="vertSpace3" presStyleLbl="node1" presStyleIdx="1" presStyleCnt="3"/>
      <dgm:spPr/>
    </dgm:pt>
    <dgm:pt modelId="{FBE28A1E-7523-4FC1-8365-BFF74DFA111B}" type="pres">
      <dgm:prSet presAssocID="{B1B635DB-276E-4F34-A8A5-2BFD540EA489}" presName="circle3" presStyleLbl="node1" presStyleIdx="2" presStyleCnt="3"/>
      <dgm:spPr/>
    </dgm:pt>
    <dgm:pt modelId="{E3B14BB3-F0B0-4346-BF12-8CF32F98DA59}" type="pres">
      <dgm:prSet presAssocID="{B1B635DB-276E-4F34-A8A5-2BFD540EA489}" presName="rect3" presStyleLbl="alignAcc1" presStyleIdx="2" presStyleCnt="3" custLinFactNeighborX="660"/>
      <dgm:spPr/>
    </dgm:pt>
    <dgm:pt modelId="{3C26C200-2C24-4874-B9D4-40CF2F1E30EF}" type="pres">
      <dgm:prSet presAssocID="{CF6865C2-82FC-4A27-A7E4-5E7BE8AE96BA}" presName="rect1ParTx" presStyleLbl="alignAcc1" presStyleIdx="2" presStyleCnt="3">
        <dgm:presLayoutVars>
          <dgm:chMax val="1"/>
          <dgm:bulletEnabled val="1"/>
        </dgm:presLayoutVars>
      </dgm:prSet>
      <dgm:spPr/>
    </dgm:pt>
    <dgm:pt modelId="{9402924A-9191-487E-A863-B301D819686B}" type="pres">
      <dgm:prSet presAssocID="{CF6865C2-82FC-4A27-A7E4-5E7BE8AE96BA}" presName="rect1ChTx" presStyleLbl="alignAcc1" presStyleIdx="2" presStyleCnt="3" custScaleX="100247">
        <dgm:presLayoutVars>
          <dgm:bulletEnabled val="1"/>
        </dgm:presLayoutVars>
      </dgm:prSet>
      <dgm:spPr/>
    </dgm:pt>
    <dgm:pt modelId="{E112A31B-6E62-4A85-BC5E-40F0FD430D8D}" type="pres">
      <dgm:prSet presAssocID="{20EB5BAD-D3E0-49A4-890A-EFE5005E7FAD}" presName="rect2ParTx" presStyleLbl="alignAcc1" presStyleIdx="2" presStyleCnt="3">
        <dgm:presLayoutVars>
          <dgm:chMax val="1"/>
          <dgm:bulletEnabled val="1"/>
        </dgm:presLayoutVars>
      </dgm:prSet>
      <dgm:spPr/>
    </dgm:pt>
    <dgm:pt modelId="{E406296C-1061-4A2C-8215-71215BD0F50B}" type="pres">
      <dgm:prSet presAssocID="{20EB5BAD-D3E0-49A4-890A-EFE5005E7FAD}" presName="rect2ChTx" presStyleLbl="alignAcc1" presStyleIdx="2" presStyleCnt="3">
        <dgm:presLayoutVars>
          <dgm:bulletEnabled val="1"/>
        </dgm:presLayoutVars>
      </dgm:prSet>
      <dgm:spPr/>
    </dgm:pt>
    <dgm:pt modelId="{3B2468D3-BEBB-4B1E-8D10-492330A7C81E}" type="pres">
      <dgm:prSet presAssocID="{B1B635DB-276E-4F34-A8A5-2BFD540EA489}" presName="rect3ParTx" presStyleLbl="alignAcc1" presStyleIdx="2" presStyleCnt="3">
        <dgm:presLayoutVars>
          <dgm:chMax val="1"/>
          <dgm:bulletEnabled val="1"/>
        </dgm:presLayoutVars>
      </dgm:prSet>
      <dgm:spPr/>
    </dgm:pt>
    <dgm:pt modelId="{EABB4866-118E-4B26-9BA5-2CCB274EEB55}" type="pres">
      <dgm:prSet presAssocID="{B1B635DB-276E-4F34-A8A5-2BFD540EA489}" presName="rect3ChTx" presStyleLbl="alignAcc1" presStyleIdx="2" presStyleCnt="3">
        <dgm:presLayoutVars>
          <dgm:bulletEnabled val="1"/>
        </dgm:presLayoutVars>
      </dgm:prSet>
      <dgm:spPr/>
    </dgm:pt>
  </dgm:ptLst>
  <dgm:cxnLst>
    <dgm:cxn modelId="{2062B400-0E92-4A5E-A647-6968650FB0F5}" type="presOf" srcId="{C77CEBAB-7568-4436-8246-CC91A286FF8B}" destId="{E406296C-1061-4A2C-8215-71215BD0F50B}" srcOrd="0" destOrd="0" presId="urn:microsoft.com/office/officeart/2005/8/layout/target3"/>
    <dgm:cxn modelId="{5230E60D-7D4D-4B4C-9163-FA19845392E7}" type="presOf" srcId="{20EB5BAD-D3E0-49A4-890A-EFE5005E7FAD}" destId="{E112A31B-6E62-4A85-BC5E-40F0FD430D8D}" srcOrd="1" destOrd="0" presId="urn:microsoft.com/office/officeart/2005/8/layout/target3"/>
    <dgm:cxn modelId="{304DA81A-D516-4A7A-B830-C953F1AF33A2}" srcId="{B1B635DB-276E-4F34-A8A5-2BFD540EA489}" destId="{8C7459DF-064C-4FCC-B693-913C15A32365}" srcOrd="2" destOrd="0" parTransId="{8E84F4BB-7A2A-4560-B0E9-F529AC3AEE62}" sibTransId="{1C1FC233-53F4-4336-BADA-985421CCEA76}"/>
    <dgm:cxn modelId="{78BC2E40-CEF7-440E-AA3B-0DFD49AAD3A3}" srcId="{20EB5BAD-D3E0-49A4-890A-EFE5005E7FAD}" destId="{111BFC17-0BF8-4E29-8904-C8F8CF8AF7FF}" srcOrd="1" destOrd="0" parTransId="{DB557869-73F6-427F-AAAE-82DA15DE040D}" sibTransId="{0897DF32-8AE0-41ED-884F-B1C5F1BA8F21}"/>
    <dgm:cxn modelId="{A844035C-2368-4646-BB41-017744973AAC}" type="presOf" srcId="{142E9E01-9BEB-4029-8B97-463DB4A50DE7}" destId="{9402924A-9191-487E-A863-B301D819686B}" srcOrd="0" destOrd="0" presId="urn:microsoft.com/office/officeart/2005/8/layout/target3"/>
    <dgm:cxn modelId="{1D6CC543-0BA3-439D-8E4B-249D77B289C9}" type="presOf" srcId="{8C7459DF-064C-4FCC-B693-913C15A32365}" destId="{EABB4866-118E-4B26-9BA5-2CCB274EEB55}" srcOrd="0" destOrd="2" presId="urn:microsoft.com/office/officeart/2005/8/layout/target3"/>
    <dgm:cxn modelId="{B9FC3C45-1516-46F8-ABF0-B002E27E1ECF}" srcId="{B1B635DB-276E-4F34-A8A5-2BFD540EA489}" destId="{D2F8254A-3F0A-4209-85D0-A41F5F422152}" srcOrd="1" destOrd="0" parTransId="{F3E71989-5613-4806-A9DE-097BFD06FF07}" sibTransId="{F7C93602-64CC-42DF-9DAE-E8D44B949122}"/>
    <dgm:cxn modelId="{7FD28F48-2441-40A7-9A26-8CE12D873648}" type="presOf" srcId="{CF6865C2-82FC-4A27-A7E4-5E7BE8AE96BA}" destId="{3C26C200-2C24-4874-B9D4-40CF2F1E30EF}" srcOrd="1" destOrd="0" presId="urn:microsoft.com/office/officeart/2005/8/layout/target3"/>
    <dgm:cxn modelId="{0D28CE6B-E6C3-48A2-A190-3687139265B5}" type="presOf" srcId="{5D369766-D073-44B9-B650-96628BEADA57}" destId="{9402924A-9191-487E-A863-B301D819686B}" srcOrd="0" destOrd="1" presId="urn:microsoft.com/office/officeart/2005/8/layout/target3"/>
    <dgm:cxn modelId="{A50F8D56-186C-405C-BF36-54E56F69F166}" srcId="{B1B635DB-276E-4F34-A8A5-2BFD540EA489}" destId="{D5F57635-D61D-4196-B8A0-9451F834F6B5}" srcOrd="0" destOrd="0" parTransId="{C9E02B40-22CD-46A7-BB2E-F2E5E65231F7}" sibTransId="{12B952E0-76F6-4B8B-9D56-7B651A5E93CC}"/>
    <dgm:cxn modelId="{10D99676-AA52-4A97-B60C-B7140C2E760C}" srcId="{C01700AF-D16B-4856-8571-3B0A2A9FA0FB}" destId="{B1B635DB-276E-4F34-A8A5-2BFD540EA489}" srcOrd="2" destOrd="0" parTransId="{67AF576D-B6C3-45BE-A74F-6BBEA5B4F0B5}" sibTransId="{7CC3B94D-4C1B-466E-8A21-2A58C140B82F}"/>
    <dgm:cxn modelId="{27C02477-B5DC-41E7-B8D2-0CE575428C26}" type="presOf" srcId="{B1B635DB-276E-4F34-A8A5-2BFD540EA489}" destId="{3B2468D3-BEBB-4B1E-8D10-492330A7C81E}" srcOrd="1" destOrd="0" presId="urn:microsoft.com/office/officeart/2005/8/layout/target3"/>
    <dgm:cxn modelId="{47A6E658-2533-49D3-90D2-EC9B98484760}" type="presOf" srcId="{D2F8254A-3F0A-4209-85D0-A41F5F422152}" destId="{EABB4866-118E-4B26-9BA5-2CCB274EEB55}" srcOrd="0" destOrd="1" presId="urn:microsoft.com/office/officeart/2005/8/layout/target3"/>
    <dgm:cxn modelId="{F05AF490-1FF8-4252-AD63-D3BCB7DA6C66}" srcId="{CF6865C2-82FC-4A27-A7E4-5E7BE8AE96BA}" destId="{142E9E01-9BEB-4029-8B97-463DB4A50DE7}" srcOrd="0" destOrd="0" parTransId="{2E5564E1-5271-4A67-9B48-C3F305CFC8AD}" sibTransId="{EBFBC147-0085-49E4-A235-F857634A1C86}"/>
    <dgm:cxn modelId="{BC914E9A-D894-4E1B-913E-070E88F2A1F9}" srcId="{20EB5BAD-D3E0-49A4-890A-EFE5005E7FAD}" destId="{C77CEBAB-7568-4436-8246-CC91A286FF8B}" srcOrd="0" destOrd="0" parTransId="{3B899E31-BEBF-4536-BD56-D09CCAA9F1CC}" sibTransId="{E3F25190-8516-432F-B311-4C892B5F8604}"/>
    <dgm:cxn modelId="{ECF85FA2-42EE-459F-A4C6-0AAF7EDD4FE1}" srcId="{20EB5BAD-D3E0-49A4-890A-EFE5005E7FAD}" destId="{7E64867E-150F-47AE-AE92-581C3052480E}" srcOrd="2" destOrd="0" parTransId="{FF559434-C8A1-4A25-A70E-70E8AD98FA98}" sibTransId="{28C8A921-BF65-4C7D-AF16-93FDAE99D4EB}"/>
    <dgm:cxn modelId="{51DD90B4-446F-4C21-B93E-AA50F09930FD}" srcId="{CF6865C2-82FC-4A27-A7E4-5E7BE8AE96BA}" destId="{5D369766-D073-44B9-B650-96628BEADA57}" srcOrd="1" destOrd="0" parTransId="{79BE4348-AD85-435D-B3B6-416B409709D4}" sibTransId="{24063820-46AD-4F21-8A4C-DB400C6AD3B6}"/>
    <dgm:cxn modelId="{A04B2CB5-6535-4064-9DBD-D730DF4D201A}" srcId="{CF6865C2-82FC-4A27-A7E4-5E7BE8AE96BA}" destId="{282D28C7-D804-47B3-9488-F810C7C59EA7}" srcOrd="2" destOrd="0" parTransId="{9A2E9B7B-FE84-4FF2-B315-994DE9B95947}" sibTransId="{7DC7F39F-AD8D-429A-A745-9DD3BF0CB67B}"/>
    <dgm:cxn modelId="{1D260FBB-FB12-4122-86E7-8AA77064348F}" type="presOf" srcId="{282D28C7-D804-47B3-9488-F810C7C59EA7}" destId="{9402924A-9191-487E-A863-B301D819686B}" srcOrd="0" destOrd="2" presId="urn:microsoft.com/office/officeart/2005/8/layout/target3"/>
    <dgm:cxn modelId="{87C9EFBC-AFD7-45C1-BBAB-DB6536B7E90B}" type="presOf" srcId="{20EB5BAD-D3E0-49A4-890A-EFE5005E7FAD}" destId="{4679A6AC-7AF0-4F83-B02E-684FDAD54A0D}" srcOrd="0" destOrd="0" presId="urn:microsoft.com/office/officeart/2005/8/layout/target3"/>
    <dgm:cxn modelId="{932FAFBD-602A-45A4-8AC7-A06AB9011A5B}" type="presOf" srcId="{C01700AF-D16B-4856-8571-3B0A2A9FA0FB}" destId="{43F58529-6815-435E-847B-BF0793E04F72}" srcOrd="0" destOrd="0" presId="urn:microsoft.com/office/officeart/2005/8/layout/target3"/>
    <dgm:cxn modelId="{A18008BE-6D42-4FA8-A20E-A89FADABD7DE}" srcId="{C01700AF-D16B-4856-8571-3B0A2A9FA0FB}" destId="{CF6865C2-82FC-4A27-A7E4-5E7BE8AE96BA}" srcOrd="0" destOrd="0" parTransId="{458371B9-821B-4BC2-A6E8-D02C223A04D1}" sibTransId="{75A7ABA0-D6B1-4072-A29B-DD15D048EFAB}"/>
    <dgm:cxn modelId="{D45944D6-91CD-47B4-B721-0984482D5135}" type="presOf" srcId="{B1B635DB-276E-4F34-A8A5-2BFD540EA489}" destId="{E3B14BB3-F0B0-4346-BF12-8CF32F98DA59}" srcOrd="0" destOrd="0" presId="urn:microsoft.com/office/officeart/2005/8/layout/target3"/>
    <dgm:cxn modelId="{3DE8E3D8-48E0-4D3C-8B9F-3E09498C8E73}" type="presOf" srcId="{D5F57635-D61D-4196-B8A0-9451F834F6B5}" destId="{EABB4866-118E-4B26-9BA5-2CCB274EEB55}" srcOrd="0" destOrd="0" presId="urn:microsoft.com/office/officeart/2005/8/layout/target3"/>
    <dgm:cxn modelId="{86B12CEB-AD2D-4F2D-8962-346C6B5CD7EA}" srcId="{C01700AF-D16B-4856-8571-3B0A2A9FA0FB}" destId="{20EB5BAD-D3E0-49A4-890A-EFE5005E7FAD}" srcOrd="1" destOrd="0" parTransId="{6D201358-9BFE-43F2-8197-1E8B27F01148}" sibTransId="{C38CC31A-8B45-4230-8D7B-4F49D3B96D59}"/>
    <dgm:cxn modelId="{F1352DEB-E137-476B-8ACF-85BD4E533295}" type="presOf" srcId="{111BFC17-0BF8-4E29-8904-C8F8CF8AF7FF}" destId="{E406296C-1061-4A2C-8215-71215BD0F50B}" srcOrd="0" destOrd="1" presId="urn:microsoft.com/office/officeart/2005/8/layout/target3"/>
    <dgm:cxn modelId="{6B1117F2-423A-4486-B65C-0DF8A2FF6471}" type="presOf" srcId="{7E64867E-150F-47AE-AE92-581C3052480E}" destId="{E406296C-1061-4A2C-8215-71215BD0F50B}" srcOrd="0" destOrd="2" presId="urn:microsoft.com/office/officeart/2005/8/layout/target3"/>
    <dgm:cxn modelId="{3363D6F5-1BA4-4E94-B6A2-86178A97D75B}" type="presOf" srcId="{CF6865C2-82FC-4A27-A7E4-5E7BE8AE96BA}" destId="{40A1F930-ABAC-4714-9D30-65B600132709}" srcOrd="0" destOrd="0" presId="urn:microsoft.com/office/officeart/2005/8/layout/target3"/>
    <dgm:cxn modelId="{26E75B55-9FD3-43F7-A622-6E7C095B528F}" type="presParOf" srcId="{43F58529-6815-435E-847B-BF0793E04F72}" destId="{10FCA47E-3C99-464A-87B8-EBC3FA6A4826}" srcOrd="0" destOrd="0" presId="urn:microsoft.com/office/officeart/2005/8/layout/target3"/>
    <dgm:cxn modelId="{F67205FF-45AB-4178-948F-F1EE6069C615}" type="presParOf" srcId="{43F58529-6815-435E-847B-BF0793E04F72}" destId="{21079A97-1892-4FC7-98E5-6089B7195D84}" srcOrd="1" destOrd="0" presId="urn:microsoft.com/office/officeart/2005/8/layout/target3"/>
    <dgm:cxn modelId="{0C79527D-04FE-4358-8855-028543B41A68}" type="presParOf" srcId="{43F58529-6815-435E-847B-BF0793E04F72}" destId="{40A1F930-ABAC-4714-9D30-65B600132709}" srcOrd="2" destOrd="0" presId="urn:microsoft.com/office/officeart/2005/8/layout/target3"/>
    <dgm:cxn modelId="{79F77056-2CA1-47D4-8F96-9FE8A0A0E11C}" type="presParOf" srcId="{43F58529-6815-435E-847B-BF0793E04F72}" destId="{4148E83A-9A23-485D-90B8-CF05A2A26F0F}" srcOrd="3" destOrd="0" presId="urn:microsoft.com/office/officeart/2005/8/layout/target3"/>
    <dgm:cxn modelId="{EB0D386C-5A47-42BD-B0A5-7F71496CC305}" type="presParOf" srcId="{43F58529-6815-435E-847B-BF0793E04F72}" destId="{2D7AC46B-D380-4458-9392-50DD8C3CFEB6}" srcOrd="4" destOrd="0" presId="urn:microsoft.com/office/officeart/2005/8/layout/target3"/>
    <dgm:cxn modelId="{73C43196-C16B-4BD0-829E-966E489C0855}" type="presParOf" srcId="{43F58529-6815-435E-847B-BF0793E04F72}" destId="{4679A6AC-7AF0-4F83-B02E-684FDAD54A0D}" srcOrd="5" destOrd="0" presId="urn:microsoft.com/office/officeart/2005/8/layout/target3"/>
    <dgm:cxn modelId="{24C2D628-2F8E-4C6A-A56B-619687E22C92}" type="presParOf" srcId="{43F58529-6815-435E-847B-BF0793E04F72}" destId="{FCBA1B92-FCF6-4228-8698-CB301A6DAAD4}" srcOrd="6" destOrd="0" presId="urn:microsoft.com/office/officeart/2005/8/layout/target3"/>
    <dgm:cxn modelId="{54565161-072F-4C19-9715-08339BEF73C6}" type="presParOf" srcId="{43F58529-6815-435E-847B-BF0793E04F72}" destId="{FBE28A1E-7523-4FC1-8365-BFF74DFA111B}" srcOrd="7" destOrd="0" presId="urn:microsoft.com/office/officeart/2005/8/layout/target3"/>
    <dgm:cxn modelId="{54ECE9F2-7B1B-4A4F-A304-A291FDC7FDBB}" type="presParOf" srcId="{43F58529-6815-435E-847B-BF0793E04F72}" destId="{E3B14BB3-F0B0-4346-BF12-8CF32F98DA59}" srcOrd="8" destOrd="0" presId="urn:microsoft.com/office/officeart/2005/8/layout/target3"/>
    <dgm:cxn modelId="{84A63270-491A-465E-B09B-2654BEC34FE2}" type="presParOf" srcId="{43F58529-6815-435E-847B-BF0793E04F72}" destId="{3C26C200-2C24-4874-B9D4-40CF2F1E30EF}" srcOrd="9" destOrd="0" presId="urn:microsoft.com/office/officeart/2005/8/layout/target3"/>
    <dgm:cxn modelId="{2326E05D-6836-48CE-A131-925A33CEA599}" type="presParOf" srcId="{43F58529-6815-435E-847B-BF0793E04F72}" destId="{9402924A-9191-487E-A863-B301D819686B}" srcOrd="10" destOrd="0" presId="urn:microsoft.com/office/officeart/2005/8/layout/target3"/>
    <dgm:cxn modelId="{50A440A1-189A-4CFB-99F6-9E8FD8EDA39E}" type="presParOf" srcId="{43F58529-6815-435E-847B-BF0793E04F72}" destId="{E112A31B-6E62-4A85-BC5E-40F0FD430D8D}" srcOrd="11" destOrd="0" presId="urn:microsoft.com/office/officeart/2005/8/layout/target3"/>
    <dgm:cxn modelId="{F60B4B1B-4F81-497C-9981-9ABCCD57102C}" type="presParOf" srcId="{43F58529-6815-435E-847B-BF0793E04F72}" destId="{E406296C-1061-4A2C-8215-71215BD0F50B}" srcOrd="12" destOrd="0" presId="urn:microsoft.com/office/officeart/2005/8/layout/target3"/>
    <dgm:cxn modelId="{46B8E48F-635D-45C7-9BB6-D5FC0B589FBB}" type="presParOf" srcId="{43F58529-6815-435E-847B-BF0793E04F72}" destId="{3B2468D3-BEBB-4B1E-8D10-492330A7C81E}" srcOrd="13" destOrd="0" presId="urn:microsoft.com/office/officeart/2005/8/layout/target3"/>
    <dgm:cxn modelId="{935EA021-D6F8-4D83-98EA-6FAF17102717}" type="presParOf" srcId="{43F58529-6815-435E-847B-BF0793E04F72}" destId="{EABB4866-118E-4B26-9BA5-2CCB274EEB55}" srcOrd="14" destOrd="0" presId="urn:microsoft.com/office/officeart/2005/8/layout/target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0FCA47E-3C99-464A-87B8-EBC3FA6A4826}">
      <dsp:nvSpPr>
        <dsp:cNvPr id="0" name=""/>
        <dsp:cNvSpPr/>
      </dsp:nvSpPr>
      <dsp:spPr>
        <a:xfrm>
          <a:off x="-2080" y="0"/>
          <a:ext cx="4044950" cy="4044950"/>
        </a:xfrm>
        <a:prstGeom prst="pie">
          <a:avLst>
            <a:gd name="adj1" fmla="val 5400000"/>
            <a:gd name="adj2" fmla="val 16200000"/>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40A1F930-ABAC-4714-9D30-65B600132709}">
      <dsp:nvSpPr>
        <dsp:cNvPr id="0" name=""/>
        <dsp:cNvSpPr/>
      </dsp:nvSpPr>
      <dsp:spPr>
        <a:xfrm>
          <a:off x="2020394" y="0"/>
          <a:ext cx="6737350" cy="4044950"/>
        </a:xfrm>
        <a:prstGeom prst="rect">
          <a:avLst/>
        </a:prstGeom>
        <a:solidFill>
          <a:schemeClr val="lt1">
            <a:alpha val="90000"/>
            <a:hueOff val="0"/>
            <a:satOff val="0"/>
            <a:lumOff val="0"/>
            <a:alphaOff val="0"/>
          </a:schemeClr>
        </a:solidFill>
        <a:ln w="1905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ctr" anchorCtr="0">
          <a:noAutofit/>
        </a:bodyPr>
        <a:lstStyle/>
        <a:p>
          <a:pPr marL="0" lvl="0" indent="0" algn="l" defTabSz="889000">
            <a:lnSpc>
              <a:spcPct val="90000"/>
            </a:lnSpc>
            <a:spcBef>
              <a:spcPct val="0"/>
            </a:spcBef>
            <a:spcAft>
              <a:spcPct val="35000"/>
            </a:spcAft>
            <a:buNone/>
          </a:pPr>
          <a:r>
            <a:rPr lang="en-NZ" sz="2000" kern="1200"/>
            <a:t>Headline and high-level indicators</a:t>
          </a:r>
        </a:p>
      </dsp:txBody>
      <dsp:txXfrm>
        <a:off x="2020394" y="0"/>
        <a:ext cx="3368675" cy="1213487"/>
      </dsp:txXfrm>
    </dsp:sp>
    <dsp:sp modelId="{2D7AC46B-D380-4458-9392-50DD8C3CFEB6}">
      <dsp:nvSpPr>
        <dsp:cNvPr id="0" name=""/>
        <dsp:cNvSpPr/>
      </dsp:nvSpPr>
      <dsp:spPr>
        <a:xfrm>
          <a:off x="705787" y="1213487"/>
          <a:ext cx="2629214" cy="2629214"/>
        </a:xfrm>
        <a:prstGeom prst="pie">
          <a:avLst>
            <a:gd name="adj1" fmla="val 5400000"/>
            <a:gd name="adj2" fmla="val 16200000"/>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4679A6AC-7AF0-4F83-B02E-684FDAD54A0D}">
      <dsp:nvSpPr>
        <dsp:cNvPr id="0" name=""/>
        <dsp:cNvSpPr/>
      </dsp:nvSpPr>
      <dsp:spPr>
        <a:xfrm>
          <a:off x="2020394" y="1213487"/>
          <a:ext cx="6737350" cy="2629214"/>
        </a:xfrm>
        <a:prstGeom prst="rect">
          <a:avLst/>
        </a:prstGeom>
        <a:solidFill>
          <a:schemeClr val="tx2">
            <a:lumMod val="10000"/>
            <a:lumOff val="90000"/>
            <a:alpha val="90000"/>
          </a:schemeClr>
        </a:solidFill>
        <a:ln w="1905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ctr" anchorCtr="0">
          <a:noAutofit/>
        </a:bodyPr>
        <a:lstStyle/>
        <a:p>
          <a:pPr marL="0" lvl="0" indent="0" algn="l" defTabSz="889000">
            <a:lnSpc>
              <a:spcPct val="90000"/>
            </a:lnSpc>
            <a:spcBef>
              <a:spcPct val="0"/>
            </a:spcBef>
            <a:spcAft>
              <a:spcPct val="35000"/>
            </a:spcAft>
            <a:buNone/>
          </a:pPr>
          <a:r>
            <a:rPr lang="en-NZ" sz="2000" kern="1200"/>
            <a:t>Stories</a:t>
          </a:r>
        </a:p>
      </dsp:txBody>
      <dsp:txXfrm>
        <a:off x="2020394" y="1213487"/>
        <a:ext cx="3368675" cy="1213483"/>
      </dsp:txXfrm>
    </dsp:sp>
    <dsp:sp modelId="{FBE28A1E-7523-4FC1-8365-BFF74DFA111B}">
      <dsp:nvSpPr>
        <dsp:cNvPr id="0" name=""/>
        <dsp:cNvSpPr/>
      </dsp:nvSpPr>
      <dsp:spPr>
        <a:xfrm>
          <a:off x="1413652" y="2426971"/>
          <a:ext cx="1213483" cy="1213483"/>
        </a:xfrm>
        <a:prstGeom prst="pie">
          <a:avLst>
            <a:gd name="adj1" fmla="val 5400000"/>
            <a:gd name="adj2" fmla="val 16200000"/>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3B14BB3-F0B0-4346-BF12-8CF32F98DA59}">
      <dsp:nvSpPr>
        <dsp:cNvPr id="0" name=""/>
        <dsp:cNvSpPr/>
      </dsp:nvSpPr>
      <dsp:spPr>
        <a:xfrm>
          <a:off x="2022475" y="2426971"/>
          <a:ext cx="6737350" cy="1213483"/>
        </a:xfrm>
        <a:prstGeom prst="rect">
          <a:avLst/>
        </a:prstGeom>
        <a:solidFill>
          <a:schemeClr val="bg1"/>
        </a:solidFill>
        <a:ln w="1905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ctr" anchorCtr="0">
          <a:noAutofit/>
        </a:bodyPr>
        <a:lstStyle/>
        <a:p>
          <a:pPr marL="0" lvl="0" indent="0" algn="l" defTabSz="889000">
            <a:lnSpc>
              <a:spcPct val="90000"/>
            </a:lnSpc>
            <a:spcBef>
              <a:spcPct val="0"/>
            </a:spcBef>
            <a:spcAft>
              <a:spcPct val="35000"/>
            </a:spcAft>
            <a:buNone/>
          </a:pPr>
          <a:r>
            <a:rPr lang="en-NZ" sz="2000" kern="1200"/>
            <a:t>Implementation indicators</a:t>
          </a:r>
        </a:p>
      </dsp:txBody>
      <dsp:txXfrm>
        <a:off x="2022475" y="2426971"/>
        <a:ext cx="3368675" cy="1213483"/>
      </dsp:txXfrm>
    </dsp:sp>
    <dsp:sp modelId="{9402924A-9191-487E-A863-B301D819686B}">
      <dsp:nvSpPr>
        <dsp:cNvPr id="0" name=""/>
        <dsp:cNvSpPr/>
      </dsp:nvSpPr>
      <dsp:spPr>
        <a:xfrm>
          <a:off x="5384909" y="0"/>
          <a:ext cx="3376995" cy="1213487"/>
        </a:xfrm>
        <a:prstGeom prst="rect">
          <a:avLst/>
        </a:prstGeom>
        <a:noFill/>
        <a:ln w="19050" cap="flat" cmpd="sng" algn="ctr">
          <a:noFill/>
          <a:prstDash val="solid"/>
          <a:miter lim="800000"/>
        </a:ln>
        <a:effectLst/>
        <a:sp3d/>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NZ" sz="1100" kern="1200"/>
            <a:t>Quantitative outcome and impact indicators of regional and global significance that are where we aim to 'shift the dial' in the long-term.</a:t>
          </a:r>
        </a:p>
        <a:p>
          <a:pPr marL="57150" lvl="1" indent="-57150" algn="l" defTabSz="488950">
            <a:lnSpc>
              <a:spcPct val="90000"/>
            </a:lnSpc>
            <a:spcBef>
              <a:spcPct val="0"/>
            </a:spcBef>
            <a:spcAft>
              <a:spcPct val="15000"/>
            </a:spcAft>
            <a:buChar char="•"/>
          </a:pPr>
          <a:r>
            <a:rPr lang="en-NZ" sz="1100" kern="1200"/>
            <a:t>Within WRP's sphere of influence and concern.</a:t>
          </a:r>
        </a:p>
        <a:p>
          <a:pPr marL="57150" lvl="1" indent="-57150" algn="l" defTabSz="488950">
            <a:lnSpc>
              <a:spcPct val="90000"/>
            </a:lnSpc>
            <a:spcBef>
              <a:spcPct val="0"/>
            </a:spcBef>
            <a:spcAft>
              <a:spcPct val="15000"/>
            </a:spcAft>
            <a:buChar char="•"/>
          </a:pPr>
          <a:r>
            <a:rPr lang="en-NZ" sz="1100" kern="1200"/>
            <a:t>Evaluating WRP's influence and contribution.</a:t>
          </a:r>
        </a:p>
      </dsp:txBody>
      <dsp:txXfrm>
        <a:off x="5384909" y="0"/>
        <a:ext cx="3376995" cy="1213487"/>
      </dsp:txXfrm>
    </dsp:sp>
    <dsp:sp modelId="{E406296C-1061-4A2C-8215-71215BD0F50B}">
      <dsp:nvSpPr>
        <dsp:cNvPr id="0" name=""/>
        <dsp:cNvSpPr/>
      </dsp:nvSpPr>
      <dsp:spPr>
        <a:xfrm>
          <a:off x="5389069" y="1213487"/>
          <a:ext cx="3368675" cy="1213483"/>
        </a:xfrm>
        <a:prstGeom prst="rect">
          <a:avLst/>
        </a:prstGeom>
        <a:noFill/>
        <a:ln w="19050" cap="flat" cmpd="sng" algn="ctr">
          <a:noFill/>
          <a:prstDash val="solid"/>
          <a:miter lim="800000"/>
        </a:ln>
        <a:effectLst/>
        <a:sp3d/>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NZ" sz="1100" kern="1200"/>
            <a:t>Qualitative indicators in local voice evidencing WRP principles in action and inter-related intermediate outcomes, outcomes and impacts and their change pathways.</a:t>
          </a:r>
        </a:p>
        <a:p>
          <a:pPr marL="57150" lvl="1" indent="-57150" algn="l" defTabSz="488950">
            <a:lnSpc>
              <a:spcPct val="90000"/>
            </a:lnSpc>
            <a:spcBef>
              <a:spcPct val="0"/>
            </a:spcBef>
            <a:spcAft>
              <a:spcPct val="15000"/>
            </a:spcAft>
            <a:buChar char="•"/>
          </a:pPr>
          <a:r>
            <a:rPr lang="en-NZ" sz="1100" kern="1200"/>
            <a:t>Within WRP's sphere of control, influence and concern.</a:t>
          </a:r>
        </a:p>
        <a:p>
          <a:pPr marL="57150" lvl="1" indent="-57150" algn="l" defTabSz="488950">
            <a:lnSpc>
              <a:spcPct val="90000"/>
            </a:lnSpc>
            <a:spcBef>
              <a:spcPct val="0"/>
            </a:spcBef>
            <a:spcAft>
              <a:spcPct val="15000"/>
            </a:spcAft>
            <a:buChar char="•"/>
          </a:pPr>
          <a:r>
            <a:rPr lang="en-NZ" sz="1100" kern="1200"/>
            <a:t>Learning, performance, impact stories, most significant change, case studies</a:t>
          </a:r>
        </a:p>
      </dsp:txBody>
      <dsp:txXfrm>
        <a:off x="5389069" y="1213487"/>
        <a:ext cx="3368675" cy="1213483"/>
      </dsp:txXfrm>
    </dsp:sp>
    <dsp:sp modelId="{EABB4866-118E-4B26-9BA5-2CCB274EEB55}">
      <dsp:nvSpPr>
        <dsp:cNvPr id="0" name=""/>
        <dsp:cNvSpPr/>
      </dsp:nvSpPr>
      <dsp:spPr>
        <a:xfrm>
          <a:off x="5389069" y="2426971"/>
          <a:ext cx="3368675" cy="1213483"/>
        </a:xfrm>
        <a:prstGeom prst="rect">
          <a:avLst/>
        </a:prstGeom>
        <a:noFill/>
        <a:ln w="19050" cap="flat" cmpd="sng" algn="ctr">
          <a:noFill/>
          <a:prstDash val="solid"/>
          <a:miter lim="800000"/>
        </a:ln>
        <a:effectLst/>
        <a:sp3d/>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NZ" sz="1100" kern="1200"/>
            <a:t>Quantitative output and intermediate outcomes indicators focused on programming effectiveness, efficiency and sustainability.</a:t>
          </a:r>
        </a:p>
        <a:p>
          <a:pPr marL="57150" lvl="1" indent="-57150" algn="l" defTabSz="488950">
            <a:lnSpc>
              <a:spcPct val="90000"/>
            </a:lnSpc>
            <a:spcBef>
              <a:spcPct val="0"/>
            </a:spcBef>
            <a:spcAft>
              <a:spcPct val="15000"/>
            </a:spcAft>
            <a:buChar char="•"/>
          </a:pPr>
          <a:r>
            <a:rPr lang="en-NZ" sz="1100" kern="1200"/>
            <a:t>Within WRP's sphere of control.</a:t>
          </a:r>
        </a:p>
        <a:p>
          <a:pPr marL="57150" lvl="1" indent="-57150" algn="l" defTabSz="488950">
            <a:lnSpc>
              <a:spcPct val="90000"/>
            </a:lnSpc>
            <a:spcBef>
              <a:spcPct val="0"/>
            </a:spcBef>
            <a:spcAft>
              <a:spcPct val="15000"/>
            </a:spcAft>
            <a:buChar char="•"/>
          </a:pPr>
          <a:r>
            <a:rPr lang="en-AU" sz="1100" kern="1200"/>
            <a:t>Targets to be achieved set across the decade and each phase of WRP.</a:t>
          </a:r>
          <a:endParaRPr lang="en-NZ" sz="1100" kern="1200"/>
        </a:p>
      </dsp:txBody>
      <dsp:txXfrm>
        <a:off x="5389069" y="2426971"/>
        <a:ext cx="3368675" cy="1213483"/>
      </dsp:txXfrm>
    </dsp:sp>
  </dsp:spTree>
</dsp:drawing>
</file>

<file path=xl/diagrams/layout1.xml><?xml version="1.0" encoding="utf-8"?>
<dgm:layoutDef xmlns:dgm="http://schemas.openxmlformats.org/drawingml/2006/diagram" xmlns:a="http://schemas.openxmlformats.org/drawingml/2006/main" uniqueId="urn:microsoft.com/office/officeart/2005/8/layout/target3">
  <dgm:title val=""/>
  <dgm:desc val=""/>
  <dgm:catLst>
    <dgm:cat type="relationship" pri="11000"/>
    <dgm:cat type="list" pri="22000"/>
    <dgm:cat type="convert" pri="4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41" srcId="1" destId="11" srcOrd="0" destOrd="0"/>
        <dgm:cxn modelId="42" srcId="1" destId="12" srcOrd="1" destOrd="0"/>
        <dgm:cxn modelId="51" srcId="2" destId="21" srcOrd="0" destOrd="0"/>
        <dgm:cxn modelId="52" srcId="2" destId="22" srcOrd="1" destOrd="0"/>
        <dgm:cxn modelId="61" srcId="3" destId="31" srcOrd="0" destOrd="0"/>
        <dgm:cxn modelId="62" srcId="3" destId="32" srcOrd="1" destOrd="0"/>
      </dgm:cxnLst>
      <dgm:bg/>
      <dgm:whole/>
    </dgm:dataModel>
  </dgm:sampData>
  <dgm:styleData>
    <dgm:dataModel>
      <dgm:ptLst>
        <dgm:pt modelId="0" type="doc"/>
        <dgm:pt modelId="1"/>
        <dgm:pt modelId="11"/>
        <dgm:pt modelId="12"/>
        <dgm:pt modelId="2"/>
        <dgm:pt modelId="21"/>
        <dgm:pt modelId="22"/>
        <dgm:pt modelId="3"/>
        <dgm:pt modelId="31"/>
        <dgm:pt modelId="32"/>
      </dgm:ptLst>
      <dgm:cxnLst>
        <dgm:cxn modelId="4" srcId="0" destId="1" srcOrd="0" destOrd="0"/>
        <dgm:cxn modelId="5" srcId="0" destId="2" srcOrd="1" destOrd="0"/>
        <dgm:cxn modelId="6" srcId="0" destId="3" srcOrd="2" destOrd="0"/>
        <dgm:cxn modelId="41" srcId="1" destId="11" srcOrd="0" destOrd="0"/>
        <dgm:cxn modelId="42" srcId="1" destId="12" srcOrd="1" destOrd="0"/>
        <dgm:cxn modelId="51" srcId="2" destId="21" srcOrd="0" destOrd="0"/>
        <dgm:cxn modelId="52" srcId="2" destId="22" srcOrd="1" destOrd="0"/>
        <dgm:cxn modelId="61" srcId="3" destId="31" srcOrd="0" destOrd="0"/>
        <dgm:cxn modelId="62" srcId="3" destId="32" srcOrd="1" destOrd="0"/>
      </dgm:cxnLst>
      <dgm:bg/>
      <dgm:whole/>
    </dgm:dataModel>
  </dgm:styleData>
  <dgm:clrData>
    <dgm:dataModel>
      <dgm:ptLst>
        <dgm:pt modelId="0" type="doc"/>
        <dgm:pt modelId="1"/>
        <dgm:pt modelId="11"/>
        <dgm:pt modelId="12"/>
        <dgm:pt modelId="2"/>
        <dgm:pt modelId="21"/>
        <dgm:pt modelId="22"/>
        <dgm:pt modelId="3"/>
        <dgm:pt modelId="31"/>
        <dgm:pt modelId="32"/>
      </dgm:ptLst>
      <dgm:cxnLst>
        <dgm:cxn modelId="4" srcId="0" destId="1" srcOrd="0" destOrd="0"/>
        <dgm:cxn modelId="5" srcId="0" destId="2" srcOrd="1" destOrd="0"/>
        <dgm:cxn modelId="6" srcId="0" destId="3" srcOrd="2" destOrd="0"/>
        <dgm:cxn modelId="41" srcId="1" destId="11" srcOrd="0" destOrd="0"/>
        <dgm:cxn modelId="42" srcId="1" destId="12" srcOrd="1" destOrd="0"/>
        <dgm:cxn modelId="51" srcId="2" destId="21" srcOrd="0" destOrd="0"/>
        <dgm:cxn modelId="52" srcId="2" destId="22" srcOrd="1" destOrd="0"/>
        <dgm:cxn modelId="61" srcId="3" destId="31" srcOrd="0" destOrd="0"/>
        <dgm:cxn modelId="62" srcId="3" destId="32" srcOrd="1" destOrd="0"/>
      </dgm:cxnLst>
      <dgm:bg/>
      <dgm:whole/>
    </dgm:dataModel>
  </dgm:clrData>
  <dgm:layoutNode name="Name0">
    <dgm:varLst>
      <dgm:chMax val="7"/>
      <dgm:dir/>
      <dgm:animLvl val="lvl"/>
      <dgm:resizeHandles val="exact"/>
    </dgm:varLst>
    <dgm:alg type="composite"/>
    <dgm:shape xmlns:r="http://schemas.openxmlformats.org/officeDocument/2006/relationships" r:blip="">
      <dgm:adjLst/>
    </dgm:shape>
    <dgm:presOf/>
    <dgm:choose name="Name1">
      <dgm:if name="Name2" func="var" arg="dir" op="equ" val="norm">
        <dgm:choose name="Name3">
          <dgm:if name="Name4" axis="ch" ptType="node" func="cnt" op="equ" val="1">
            <dgm:constrLst>
              <dgm:constr type="userA" refType="w" fact="0.3"/>
              <dgm:constr type="w" for="ch" forName="circle1" refType="userA" fact="2"/>
              <dgm:constr type="h" for="ch" forName="circle1" refType="w" refFor="ch" refForName="circle1" op="equ"/>
              <dgm:constr type="l" for="ch" forName="circle1"/>
              <dgm:constr type="ctrY" for="ch" forName="circle1" refType="h" fact="0.5"/>
              <dgm:constr type="l" for="ch" forName="space" refType="ctrX" refFor="ch" refForName="circle1"/>
              <dgm:constr type="w" for="ch" forName="space"/>
              <dgm:constr type="h" for="ch" forName="space" refType="h" refFor="ch" refForName="circle1"/>
              <dgm:constr type="b" for="ch" forName="space" refType="b" refFor="ch" refForName="circle1"/>
              <dgm:constr type="l" for="ch" forName="rect1" refType="r" refFor="ch" refForName="space"/>
              <dgm:constr type="r" for="ch" forName="rect1" refType="w"/>
              <dgm:constr type="h" for="ch" forName="rect1" refType="h" refFor="ch" refForName="circle1"/>
              <dgm:constr type="b" for="ch" forName="rect1" refType="b" refFor="ch" refForName="circle1"/>
              <dgm:constr type="l" for="ch" forName="rect1ParTx" refType="r" refFor="ch" refForName="space"/>
              <dgm:constr type="w" for="ch" forName="rect1ParTx" refType="w" refFor="ch" refForName="rect1" fact="0.5"/>
              <dgm:constr type="t" for="ch" forName="rect1ParTx" refType="t" refFor="ch" refForName="rect1"/>
              <dgm:constr type="b" for="ch" forName="rect1ParTx" refType="b" refFor="ch" refForName="rect1"/>
              <dgm:constr type="l" for="ch" forName="rect1ChTx" refType="r" refFor="ch" refForName="rect1ParTx"/>
              <dgm:constr type="w" for="ch" forName="rect1ChTx" refType="w" refFor="ch" refForName="rect1ParTx"/>
              <dgm:constr type="t" for="ch" forName="rect1ChTx" refType="t" refFor="ch" refForName="rect1ParTx"/>
              <dgm:constr type="b" for="ch" forName="rect1ChTx" refType="b" refFor="ch" refForName="rect1ParTx"/>
              <dgm:constr type="l" for="ch" forName="rect1ParTxNoCh" refType="r" refFor="ch" refForName="space"/>
              <dgm:constr type="w" for="ch" forName="rect1ParTxNoCh" refType="w" refFor="ch" refForName="rect1"/>
              <dgm:constr type="t" for="ch" forName="rect1ParTxNoCh" refType="t" refFor="ch" refForName="rect1"/>
              <dgm:constr type="b" for="ch" forName="rect1ParTxNoCh" refType="b" refFor="ch" refForName="rect1"/>
              <dgm:constr type="primFontSz" for="ch" op="equ" val="65"/>
              <dgm:constr type="secFontSz" for="ch" op="equ" val="65"/>
            </dgm:constrLst>
          </dgm:if>
          <dgm:if name="Name5" axis="ch" ptType="node" func="cnt" op="equ" val="2">
            <dgm:constrLst>
              <dgm:constr type="userA" refType="w" fact="0.3"/>
              <dgm:constr type="w" for="ch" forName="circle1" refType="userA" fact="2"/>
              <dgm:constr type="h" for="ch" forName="circle1" refType="w" refFor="ch" refForName="circle1" op="equ"/>
              <dgm:constr type="l" for="ch" forName="circle1"/>
              <dgm:constr type="ctrY" for="ch" forName="circle1" refType="h" fact="0.5"/>
              <dgm:constr type="l" for="ch" forName="space" refType="ctrX" refFor="ch" refForName="circle1"/>
              <dgm:constr type="w" for="ch" forName="space"/>
              <dgm:constr type="h" for="ch" forName="space" refType="h" refFor="ch" refForName="circle1"/>
              <dgm:constr type="b" for="ch" forName="space" refType="b" refFor="ch" refForName="circle1"/>
              <dgm:constr type="l" for="ch" forName="rect1" refType="r" refFor="ch" refForName="space"/>
              <dgm:constr type="r" for="ch" forName="rect1" refType="w"/>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l" refFor="ch" refForName="space"/>
              <dgm:constr type="h" for="ch" forName="circle2" refType="h" refFor="ch" refForName="circle1" fact="0.5"/>
              <dgm:constr type="hOff" for="ch" forName="circle2" refType="h" refFor="ch" refForName="vertSpace2" fact="-0.5"/>
              <dgm:constr type="w" for="ch" forName="circle2" refType="h" refFor="ch" refForName="circle2" op="equ"/>
              <dgm:constr type="wOff" for="ch" forName="circle2" refType="hOff" refFor="ch" refForName="circle2" op="equ"/>
              <dgm:constr type="b" for="ch" forName="circle2" refType="t" refFor="ch" refForName="vertSpace2"/>
              <dgm:constr type="l" for="ch" forName="rect2" refType="r" refFor="ch" refForName="space"/>
              <dgm:constr type="r" for="ch" forName="rect2" refType="w"/>
              <dgm:constr type="h" for="ch" forName="rect2" refType="h" refFor="ch" refForName="circle2"/>
              <dgm:constr type="hOff" for="ch" forName="rect2" refType="hOff" refFor="ch" refForName="circle2"/>
              <dgm:constr type="b" for="ch" forName="rect2" refType="b" refFor="ch" refForName="circle2"/>
              <dgm:constr type="l" for="ch" forName="rect2ParTx" refType="r" refFor="ch" refForName="space"/>
              <dgm:constr type="w" for="ch" forName="rect2ParTx" refType="w" refFor="ch" refForName="rect2" fact="0.5"/>
              <dgm:constr type="t" for="ch" forName="rect2ParTx" refType="t" refFor="ch" refForName="rect2"/>
              <dgm:constr type="b" for="ch" forName="rect2ParTx" refType="b" refFor="ch" refForName="rect2"/>
              <dgm:constr type="l" for="ch" forName="rect2ChTx" refType="r" refFor="ch" refForName="rect2ParTx"/>
              <dgm:constr type="w" for="ch" forName="rect2ChTx" refType="w" refFor="ch" refForName="rect2ParTx"/>
              <dgm:constr type="t" for="ch" forName="rect2ChTx" refType="t" refFor="ch" refForName="rect2ParTx"/>
              <dgm:constr type="b" for="ch" forName="rect2ChTx" refType="b" refFor="ch" refForName="rect2ParTx"/>
              <dgm:constr type="l" for="ch" forName="rect2ParTxNoCh" refType="r" refFor="ch" refForName="space"/>
              <dgm:constr type="w" for="ch" forName="rect2ParTxNoCh" refType="w" refFor="ch" refForName="rect2"/>
              <dgm:constr type="t" for="ch" forName="rect2ParTxNoCh" refType="t" refFor="ch" refForName="rect2"/>
              <dgm:constr type="b" for="ch" forName="rect2ParTxNoCh" refType="b" refFor="ch" refForName="rect2"/>
              <dgm:constr type="l" for="ch" forName="rect1ParTx" refType="r" refFor="ch" refForName="space"/>
              <dgm:constr type="w" for="ch" forName="rect1ParTx" refType="w" refFor="ch" refForName="rect1" fact="0.5"/>
              <dgm:constr type="t" for="ch" forName="rect1ParTx" refType="t" refFor="ch" refForName="rect1"/>
              <dgm:constr type="b" for="ch" forName="rect1ParTx" refType="t" refFor="ch" refForName="rect2"/>
              <dgm:constr type="l" for="ch" forName="rect1ChTx" refType="r" refFor="ch" refForName="rect1ParTx"/>
              <dgm:constr type="w" for="ch" forName="rect1ChTx" refType="w" refFor="ch" refForName="rect1ParTx"/>
              <dgm:constr type="t" for="ch" forName="rect1ChTx" refType="t" refFor="ch" refForName="rect1ParTx"/>
              <dgm:constr type="b" for="ch" forName="rect1ChTx" refType="b" refFor="ch" refForName="rect1ParTx"/>
              <dgm:constr type="l" for="ch" forName="rect1ParTxNoCh" refType="r" refFor="ch" refForName="space"/>
              <dgm:constr type="w" for="ch" forName="rect1ParTxNoCh" refType="w" refFor="ch" refForName="rect1"/>
              <dgm:constr type="t" for="ch" forName="rect1ParTxNoCh" refType="t" refFor="ch" refForName="rect1"/>
              <dgm:constr type="b" for="ch" forName="rect1ParTxNoCh" refType="t" refFor="ch" refForName="rect2"/>
              <dgm:constr type="primFontSz" for="ch" op="equ" val="65"/>
              <dgm:constr type="secFontSz" for="ch" op="equ" val="65"/>
            </dgm:constrLst>
          </dgm:if>
          <dgm:if name="Name6" axis="ch" ptType="node" func="cnt" op="equ" val="3">
            <dgm:constrLst>
              <dgm:constr type="userA" refType="w" fact="0.3"/>
              <dgm:constr type="w" for="ch" forName="circle1" refType="userA" fact="2"/>
              <dgm:constr type="h" for="ch" forName="circle1" refType="w" refFor="ch" refForName="circle1" op="equ"/>
              <dgm:constr type="l" for="ch" forName="circle1"/>
              <dgm:constr type="ctrY" for="ch" forName="circle1" refType="h" fact="0.5"/>
              <dgm:constr type="l" for="ch" forName="space" refType="ctrX" refFor="ch" refForName="circle1"/>
              <dgm:constr type="w" for="ch" forName="space"/>
              <dgm:constr type="h" for="ch" forName="space" refType="h" refFor="ch" refForName="circle1"/>
              <dgm:constr type="b" for="ch" forName="space" refType="b" refFor="ch" refForName="circle1"/>
              <dgm:constr type="l" for="ch" forName="rect1" refType="r" refFor="ch" refForName="space"/>
              <dgm:constr type="r" for="ch" forName="rect1" refType="w"/>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l" refFor="ch" refForName="space"/>
              <dgm:constr type="h" for="ch" forName="circle2" refType="h" refFor="ch" refForName="circle1" fact="0.66667"/>
              <dgm:constr type="hOff" for="ch" forName="circle2" refType="h" refFor="ch" refForName="vertSpace2" fact="-0.33333"/>
              <dgm:constr type="w" for="ch" forName="circle2" refType="h" refFor="ch" refForName="circle2" op="equ"/>
              <dgm:constr type="wOff" for="ch" forName="circle2" refType="hOff" refFor="ch" refForName="circle2" op="equ"/>
              <dgm:constr type="b" for="ch" forName="circle2" refType="t" refFor="ch" refForName="vertSpace2"/>
              <dgm:constr type="l" for="ch" forName="rect2" refType="r" refFor="ch" refForName="space"/>
              <dgm:constr type="r" for="ch" forName="rect2" refType="w"/>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l" refFor="ch" refForName="space"/>
              <dgm:constr type="h" for="ch" forName="circle3" refType="h" refFor="ch" refForName="circle1" fact="0.33333"/>
              <dgm:constr type="hOff" for="ch" forName="circle3" refType="h" refFor="ch" refForName="vertSpace2" fact="-0.66667"/>
              <dgm:constr type="w" for="ch" forName="circle3" refType="h" refFor="ch" refForName="circle3" op="equ"/>
              <dgm:constr type="wOff" for="ch" forName="circle3" refType="hOff" refFor="ch" refForName="circle3" op="equ"/>
              <dgm:constr type="b" for="ch" forName="circle3" refType="t" refFor="ch" refForName="vertSpace3"/>
              <dgm:constr type="l" for="ch" forName="rect3" refType="r" refFor="ch" refForName="space"/>
              <dgm:constr type="r" for="ch" forName="rect3" refType="w"/>
              <dgm:constr type="h" for="ch" forName="rect3" refType="h" refFor="ch" refForName="circle3"/>
              <dgm:constr type="hOff" for="ch" forName="rect3" refType="hOff" refFor="ch" refForName="circle3"/>
              <dgm:constr type="b" for="ch" forName="rect3" refType="b" refFor="ch" refForName="circle3"/>
              <dgm:constr type="l" for="ch" forName="rect3ParTx" refType="r" refFor="ch" refForName="space"/>
              <dgm:constr type="w" for="ch" forName="rect3ParTx" refType="w" refFor="ch" refForName="rect3" fact="0.5"/>
              <dgm:constr type="t" for="ch" forName="rect3ParTx" refType="t" refFor="ch" refForName="rect3"/>
              <dgm:constr type="b" for="ch" forName="rect3ParTx" refType="b" refFor="ch" refForName="rect3"/>
              <dgm:constr type="l" for="ch" forName="rect3ChTx" refType="r" refFor="ch" refForName="rect3ParTx"/>
              <dgm:constr type="w" for="ch" forName="rect3ChTx" refType="w" refFor="ch" refForName="rect3ParTx"/>
              <dgm:constr type="t" for="ch" forName="rect3ChTx" refType="t" refFor="ch" refForName="rect3ParTx"/>
              <dgm:constr type="b" for="ch" forName="rect3ChTx" refType="b" refFor="ch" refForName="rect3ParTx"/>
              <dgm:constr type="l" for="ch" forName="rect3ParTxNoCh" refType="r" refFor="ch" refForName="space"/>
              <dgm:constr type="w" for="ch" forName="rect3ParTxNoCh" refType="w" refFor="ch" refForName="rect3"/>
              <dgm:constr type="t" for="ch" forName="rect3ParTxNoCh" refType="t" refFor="ch" refForName="rect3"/>
              <dgm:constr type="b" for="ch" forName="rect3ParTxNoCh" refType="b" refFor="ch" refForName="rect3"/>
              <dgm:constr type="l" for="ch" forName="rect1ParTx" refType="r" refFor="ch" refForName="space"/>
              <dgm:constr type="w" for="ch" forName="rect1ParTx" refType="w" refFor="ch" refForName="rect1" fact="0.5"/>
              <dgm:constr type="t" for="ch" forName="rect1ParTx" refType="t" refFor="ch" refForName="rect1"/>
              <dgm:constr type="b" for="ch" forName="rect1ParTx" refType="t" refFor="ch" refForName="rect2"/>
              <dgm:constr type="l" for="ch" forName="rect1ChTx" refType="r" refFor="ch" refForName="rect1ParTx"/>
              <dgm:constr type="w" for="ch" forName="rect1ChTx" refType="w" refFor="ch" refForName="rect1ParTx"/>
              <dgm:constr type="t" for="ch" forName="rect1ChTx" refType="t" refFor="ch" refForName="rect1ParTx"/>
              <dgm:constr type="b" for="ch" forName="rect1ChTx" refType="b" refFor="ch" refForName="rect1ParTx"/>
              <dgm:constr type="l" for="ch" forName="rect1ParTxNoCh" refType="r" refFor="ch" refForName="space"/>
              <dgm:constr type="w" for="ch" forName="rect1ParTxNoCh" refType="w" refFor="ch" refForName="rect1"/>
              <dgm:constr type="t" for="ch" forName="rect1ParTxNoCh" refType="t" refFor="ch" refForName="rect1"/>
              <dgm:constr type="b" for="ch" forName="rect1ParTxNoCh" refType="t" refFor="ch" refForName="rect2"/>
              <dgm:constr type="l" for="ch" forName="rect2ParTx" refType="r" refFor="ch" refForName="space"/>
              <dgm:constr type="w" for="ch" forName="rect2ParTx" refType="w" refFor="ch" refForName="rect2" fact="0.5"/>
              <dgm:constr type="t" for="ch" forName="rect2ParTx" refType="t" refFor="ch" refForName="rect2"/>
              <dgm:constr type="b" for="ch" forName="rect2ParTx" refType="t" refFor="ch" refForName="rect3"/>
              <dgm:constr type="l" for="ch" forName="rect2ChTx" refType="r" refFor="ch" refForName="rect2ParTx"/>
              <dgm:constr type="w" for="ch" forName="rect2ChTx" refType="w" refFor="ch" refForName="rect2ParTx"/>
              <dgm:constr type="t" for="ch" forName="rect2ChTx" refType="t" refFor="ch" refForName="rect2ParTx"/>
              <dgm:constr type="b" for="ch" forName="rect2ChTx" refType="b" refFor="ch" refForName="rect2ParTx"/>
              <dgm:constr type="l" for="ch" forName="rect2ParTxNoCh" refType="r" refFor="ch" refForName="space"/>
              <dgm:constr type="w" for="ch" forName="rect2ParTxNoCh" refType="w" refFor="ch" refForName="rect2"/>
              <dgm:constr type="t" for="ch" forName="rect2ParTxNoCh" refType="t" refFor="ch" refForName="rect2"/>
              <dgm:constr type="b" for="ch" forName="rect2ParTxNoCh" refType="t" refFor="ch" refForName="rect3"/>
              <dgm:constr type="primFontSz" for="ch" op="equ" val="65"/>
              <dgm:constr type="secFontSz" for="ch" op="equ" val="65"/>
            </dgm:constrLst>
          </dgm:if>
          <dgm:if name="Name7" axis="ch" ptType="node" func="cnt" op="equ" val="4">
            <dgm:constrLst>
              <dgm:constr type="userA" refType="w" fact="0.3"/>
              <dgm:constr type="w" for="ch" forName="circle1" refType="userA" fact="2"/>
              <dgm:constr type="h" for="ch" forName="circle1" refType="w" refFor="ch" refForName="circle1" op="equ"/>
              <dgm:constr type="l" for="ch" forName="circle1"/>
              <dgm:constr type="ctrY" for="ch" forName="circle1" refType="h" fact="0.5"/>
              <dgm:constr type="l" for="ch" forName="space" refType="ctrX" refFor="ch" refForName="circle1"/>
              <dgm:constr type="w" for="ch" forName="space"/>
              <dgm:constr type="h" for="ch" forName="space" refType="h" refFor="ch" refForName="circle1"/>
              <dgm:constr type="b" for="ch" forName="space" refType="b" refFor="ch" refForName="circle1"/>
              <dgm:constr type="l" for="ch" forName="rect1" refType="r" refFor="ch" refForName="space"/>
              <dgm:constr type="r" for="ch" forName="rect1" refType="w"/>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l" refFor="ch" refForName="space"/>
              <dgm:constr type="h" for="ch" forName="circle2" refType="h" refFor="ch" refForName="circle1" fact="0.75"/>
              <dgm:constr type="hOff" for="ch" forName="circle2" refType="h" refFor="ch" refForName="vertSpace2" fact="-0.25"/>
              <dgm:constr type="w" for="ch" forName="circle2" refType="h" refFor="ch" refForName="circle2" op="equ"/>
              <dgm:constr type="wOff" for="ch" forName="circle2" refType="hOff" refFor="ch" refForName="circle2" op="equ"/>
              <dgm:constr type="b" for="ch" forName="circle2" refType="t" refFor="ch" refForName="vertSpace2"/>
              <dgm:constr type="l" for="ch" forName="rect2" refType="r" refFor="ch" refForName="space"/>
              <dgm:constr type="r" for="ch" forName="rect2" refType="w"/>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l" refFor="ch" refForName="space"/>
              <dgm:constr type="h" for="ch" forName="circle3" refType="h" refFor="ch" refForName="circle1" fact="0.5"/>
              <dgm:constr type="hOff" for="ch" forName="circle3" refType="h" refFor="ch" refForName="vertSpace2" fact="-0.5"/>
              <dgm:constr type="w" for="ch" forName="circle3" refType="h" refFor="ch" refForName="circle3" op="equ"/>
              <dgm:constr type="wOff" for="ch" forName="circle3" refType="hOff" refFor="ch" refForName="circle3" op="equ"/>
              <dgm:constr type="b" for="ch" forName="circle3" refType="t" refFor="ch" refForName="vertSpace3"/>
              <dgm:constr type="l" for="ch" forName="rect3" refType="r" refFor="ch" refForName="space"/>
              <dgm:constr type="r" for="ch" forName="rect3" refType="w"/>
              <dgm:constr type="h" for="ch" forName="rect3" refType="h" refFor="ch" refForName="circle3"/>
              <dgm:constr type="hOff" for="ch" forName="rect3" refType="hOff" refFor="ch" refForName="circle3"/>
              <dgm:constr type="b" for="ch" forName="rect3" refType="b" refFor="ch" refForName="circle3"/>
              <dgm:constr type="l" for="ch" forName="vertSpace4"/>
              <dgm:constr type="w" for="ch" forName="vertSpace4" refType="w"/>
              <dgm:constr type="h" for="ch" forName="vertSpace4" refType="h" refFor="ch" refForName="vertSpace3"/>
              <dgm:constr type="b" for="ch" forName="vertSpace4" refType="t" refFor="ch" refForName="vertSpace3"/>
              <dgm:constr type="ctrX" for="ch" forName="circle4" refType="l" refFor="ch" refForName="space"/>
              <dgm:constr type="h" for="ch" forName="circle4" refType="h" refFor="ch" refForName="circle1" fact="0.25"/>
              <dgm:constr type="hOff" for="ch" forName="circle4" refType="h" refFor="ch" refForName="vertSpace2" fact="-0.75"/>
              <dgm:constr type="w" for="ch" forName="circle4" refType="h" refFor="ch" refForName="circle4" op="equ"/>
              <dgm:constr type="wOff" for="ch" forName="circle4" refType="hOff" refFor="ch" refForName="circle4" op="equ"/>
              <dgm:constr type="b" for="ch" forName="circle4" refType="t" refFor="ch" refForName="vertSpace4"/>
              <dgm:constr type="l" for="ch" forName="rect4" refType="r" refFor="ch" refForName="space"/>
              <dgm:constr type="r" for="ch" forName="rect4" refType="w"/>
              <dgm:constr type="h" for="ch" forName="rect4" refType="h" refFor="ch" refForName="circle4"/>
              <dgm:constr type="hOff" for="ch" forName="rect4" refType="hOff" refFor="ch" refForName="circle4"/>
              <dgm:constr type="b" for="ch" forName="rect4" refType="b" refFor="ch" refForName="circle4"/>
              <dgm:constr type="l" for="ch" forName="rect4ParTx" refType="r" refFor="ch" refForName="space"/>
              <dgm:constr type="w" for="ch" forName="rect4ParTx" refType="w" refFor="ch" refForName="rect4" fact="0.5"/>
              <dgm:constr type="t" for="ch" forName="rect4ParTx" refType="t" refFor="ch" refForName="rect4"/>
              <dgm:constr type="b" for="ch" forName="rect4ParTx" refType="b" refFor="ch" refForName="rect4"/>
              <dgm:constr type="l" for="ch" forName="rect4ChTx" refType="r" refFor="ch" refForName="rect4ParTx"/>
              <dgm:constr type="w" for="ch" forName="rect4ChTx" refType="w" refFor="ch" refForName="rect4ParTx"/>
              <dgm:constr type="t" for="ch" forName="rect4ChTx" refType="t" refFor="ch" refForName="rect4ParTx"/>
              <dgm:constr type="b" for="ch" forName="rect4ChTx" refType="b" refFor="ch" refForName="rect4ParTx"/>
              <dgm:constr type="l" for="ch" forName="rect4ParTxNoCh" refType="r" refFor="ch" refForName="space"/>
              <dgm:constr type="w" for="ch" forName="rect4ParTxNoCh" refType="w" refFor="ch" refForName="rect4"/>
              <dgm:constr type="t" for="ch" forName="rect4ParTxNoCh" refType="t" refFor="ch" refForName="rect4"/>
              <dgm:constr type="b" for="ch" forName="rect4ParTxNoCh" refType="b" refFor="ch" refForName="rect4"/>
              <dgm:constr type="l" for="ch" forName="rect1ParTx" refType="r" refFor="ch" refForName="space"/>
              <dgm:constr type="w" for="ch" forName="rect1ParTx" refType="w" refFor="ch" refForName="rect1" fact="0.5"/>
              <dgm:constr type="t" for="ch" forName="rect1ParTx" refType="t" refFor="ch" refForName="rect1"/>
              <dgm:constr type="b" for="ch" forName="rect1ParTx" refType="t" refFor="ch" refForName="rect2"/>
              <dgm:constr type="l" for="ch" forName="rect1ChTx" refType="r" refFor="ch" refForName="rect1ParTx"/>
              <dgm:constr type="w" for="ch" forName="rect1ChTx" refType="w" refFor="ch" refForName="rect1ParTx"/>
              <dgm:constr type="t" for="ch" forName="rect1ChTx" refType="t" refFor="ch" refForName="rect1ParTx"/>
              <dgm:constr type="b" for="ch" forName="rect1ChTx" refType="b" refFor="ch" refForName="rect1ParTx"/>
              <dgm:constr type="l" for="ch" forName="rect1ParTxNoCh" refType="r" refFor="ch" refForName="space"/>
              <dgm:constr type="w" for="ch" forName="rect1ParTxNoCh" refType="w" refFor="ch" refForName="rect1"/>
              <dgm:constr type="t" for="ch" forName="rect1ParTxNoCh" refType="t" refFor="ch" refForName="rect1"/>
              <dgm:constr type="b" for="ch" forName="rect1ParTxNoCh" refType="t" refFor="ch" refForName="rect2"/>
              <dgm:constr type="l" for="ch" forName="rect2ParTx" refType="r" refFor="ch" refForName="space"/>
              <dgm:constr type="w" for="ch" forName="rect2ParTx" refType="w" refFor="ch" refForName="rect2" fact="0.5"/>
              <dgm:constr type="t" for="ch" forName="rect2ParTx" refType="t" refFor="ch" refForName="rect2"/>
              <dgm:constr type="b" for="ch" forName="rect2ParTx" refType="t" refFor="ch" refForName="rect3"/>
              <dgm:constr type="l" for="ch" forName="rect2ChTx" refType="r" refFor="ch" refForName="rect2ParTx"/>
              <dgm:constr type="w" for="ch" forName="rect2ChTx" refType="w" refFor="ch" refForName="rect2ParTx"/>
              <dgm:constr type="t" for="ch" forName="rect2ChTx" refType="t" refFor="ch" refForName="rect2ParTx"/>
              <dgm:constr type="b" for="ch" forName="rect2ChTx" refType="b" refFor="ch" refForName="rect2ParTx"/>
              <dgm:constr type="l" for="ch" forName="rect2ParTxNoCh" refType="r" refFor="ch" refForName="space"/>
              <dgm:constr type="w" for="ch" forName="rect2ParTxNoCh" refType="w" refFor="ch" refForName="rect2"/>
              <dgm:constr type="t" for="ch" forName="rect2ParTxNoCh" refType="t" refFor="ch" refForName="rect2"/>
              <dgm:constr type="b" for="ch" forName="rect2ParTxNoCh" refType="t" refFor="ch" refForName="rect3"/>
              <dgm:constr type="l" for="ch" forName="rect3ParTx" refType="r" refFor="ch" refForName="space"/>
              <dgm:constr type="w" for="ch" forName="rect3ParTx" refType="w" refFor="ch" refForName="rect3" fact="0.5"/>
              <dgm:constr type="t" for="ch" forName="rect3ParTx" refType="t" refFor="ch" refForName="rect3"/>
              <dgm:constr type="b" for="ch" forName="rect3ParTx" refType="t" refFor="ch" refForName="rect4"/>
              <dgm:constr type="l" for="ch" forName="rect3ChTx" refType="r" refFor="ch" refForName="rect3ParTx"/>
              <dgm:constr type="w" for="ch" forName="rect3ChTx" refType="w" refFor="ch" refForName="rect3ParTx"/>
              <dgm:constr type="t" for="ch" forName="rect3ChTx" refType="t" refFor="ch" refForName="rect3ParTx"/>
              <dgm:constr type="b" for="ch" forName="rect3ChTx" refType="b" refFor="ch" refForName="rect3ParTx"/>
              <dgm:constr type="l" for="ch" forName="rect3ParTxNoCh" refType="r" refFor="ch" refForName="space"/>
              <dgm:constr type="w" for="ch" forName="rect3ParTxNoCh" refType="w" refFor="ch" refForName="rect3"/>
              <dgm:constr type="t" for="ch" forName="rect3ParTxNoCh" refType="t" refFor="ch" refForName="rect3"/>
              <dgm:constr type="b" for="ch" forName="rect3ParTxNoCh" refType="t" refFor="ch" refForName="rect4"/>
              <dgm:constr type="primFontSz" for="ch" op="equ" val="65"/>
              <dgm:constr type="secFontSz" for="ch" op="equ" val="65"/>
            </dgm:constrLst>
          </dgm:if>
          <dgm:if name="Name8" axis="ch" ptType="node" func="cnt" op="equ" val="5">
            <dgm:constrLst>
              <dgm:constr type="userA" refType="w" fact="0.3"/>
              <dgm:constr type="w" for="ch" forName="circle1" refType="userA" fact="2"/>
              <dgm:constr type="h" for="ch" forName="circle1" refType="w" refFor="ch" refForName="circle1" op="equ"/>
              <dgm:constr type="l" for="ch" forName="circle1"/>
              <dgm:constr type="ctrY" for="ch" forName="circle1" refType="h" fact="0.5"/>
              <dgm:constr type="l" for="ch" forName="space" refType="ctrX" refFor="ch" refForName="circle1"/>
              <dgm:constr type="w" for="ch" forName="space"/>
              <dgm:constr type="h" for="ch" forName="space" refType="h" refFor="ch" refForName="circle1"/>
              <dgm:constr type="b" for="ch" forName="space" refType="b" refFor="ch" refForName="circle1"/>
              <dgm:constr type="l" for="ch" forName="rect1" refType="r" refFor="ch" refForName="space"/>
              <dgm:constr type="r" for="ch" forName="rect1" refType="w"/>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l" refFor="ch" refForName="space"/>
              <dgm:constr type="h" for="ch" forName="circle2" refType="h" refFor="ch" refForName="circle1" fact="0.8"/>
              <dgm:constr type="hOff" for="ch" forName="circle2" refType="h" refFor="ch" refForName="vertSpace2" fact="-0.2"/>
              <dgm:constr type="w" for="ch" forName="circle2" refType="h" refFor="ch" refForName="circle2" op="equ"/>
              <dgm:constr type="wOff" for="ch" forName="circle2" refType="hOff" refFor="ch" refForName="circle2" op="equ"/>
              <dgm:constr type="b" for="ch" forName="circle2" refType="t" refFor="ch" refForName="vertSpace2"/>
              <dgm:constr type="l" for="ch" forName="rect2" refType="r" refFor="ch" refForName="space"/>
              <dgm:constr type="r" for="ch" forName="rect2" refType="w"/>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l" refFor="ch" refForName="space"/>
              <dgm:constr type="h" for="ch" forName="circle3" refType="h" refFor="ch" refForName="circle1" fact="0.6"/>
              <dgm:constr type="hOff" for="ch" forName="circle3" refType="h" refFor="ch" refForName="vertSpace2" fact="-0.4"/>
              <dgm:constr type="w" for="ch" forName="circle3" refType="h" refFor="ch" refForName="circle3" op="equ"/>
              <dgm:constr type="wOff" for="ch" forName="circle3" refType="hOff" refFor="ch" refForName="circle3" op="equ"/>
              <dgm:constr type="b" for="ch" forName="circle3" refType="t" refFor="ch" refForName="vertSpace3"/>
              <dgm:constr type="l" for="ch" forName="rect3" refType="r" refFor="ch" refForName="space"/>
              <dgm:constr type="r" for="ch" forName="rect3" refType="w"/>
              <dgm:constr type="h" for="ch" forName="rect3" refType="h" refFor="ch" refForName="circle3"/>
              <dgm:constr type="hOff" for="ch" forName="rect3" refType="hOff" refFor="ch" refForName="circle3"/>
              <dgm:constr type="b" for="ch" forName="rect3" refType="b" refFor="ch" refForName="circle3"/>
              <dgm:constr type="l" for="ch" forName="vertSpace4"/>
              <dgm:constr type="w" for="ch" forName="vertSpace4" refType="w"/>
              <dgm:constr type="h" for="ch" forName="vertSpace4" refType="h" refFor="ch" refForName="vertSpace3"/>
              <dgm:constr type="b" for="ch" forName="vertSpace4" refType="t" refFor="ch" refForName="vertSpace3"/>
              <dgm:constr type="ctrX" for="ch" forName="circle4" refType="l" refFor="ch" refForName="space"/>
              <dgm:constr type="h" for="ch" forName="circle4" refType="h" refFor="ch" refForName="circle1" fact="0.4"/>
              <dgm:constr type="hOff" for="ch" forName="circle4" refType="h" refFor="ch" refForName="vertSpace2" fact="-0.6"/>
              <dgm:constr type="w" for="ch" forName="circle4" refType="h" refFor="ch" refForName="circle4" op="equ"/>
              <dgm:constr type="wOff" for="ch" forName="circle4" refType="hOff" refFor="ch" refForName="circle4" op="equ"/>
              <dgm:constr type="b" for="ch" forName="circle4" refType="t" refFor="ch" refForName="vertSpace4"/>
              <dgm:constr type="l" for="ch" forName="rect4" refType="r" refFor="ch" refForName="space"/>
              <dgm:constr type="r" for="ch" forName="rect4" refType="w"/>
              <dgm:constr type="h" for="ch" forName="rect4" refType="h" refFor="ch" refForName="circle4"/>
              <dgm:constr type="hOff" for="ch" forName="rect4" refType="hOff" refFor="ch" refForName="circle4"/>
              <dgm:constr type="b" for="ch" forName="rect4" refType="b" refFor="ch" refForName="circle4"/>
              <dgm:constr type="l" for="ch" forName="vertSpace5"/>
              <dgm:constr type="w" for="ch" forName="vertSpace5" refType="w"/>
              <dgm:constr type="h" for="ch" forName="vertSpace5" refType="h" refFor="ch" refForName="vertSpace4"/>
              <dgm:constr type="b" for="ch" forName="vertSpace5" refType="t" refFor="ch" refForName="vertSpace4"/>
              <dgm:constr type="ctrX" for="ch" forName="circle5" refType="l" refFor="ch" refForName="space"/>
              <dgm:constr type="h" for="ch" forName="circle5" refType="h" refFor="ch" refForName="circle1" fact="0.2"/>
              <dgm:constr type="hOff" for="ch" forName="circle5" refType="h" refFor="ch" refForName="vertSpace2" fact="-0.8"/>
              <dgm:constr type="w" for="ch" forName="circle5" refType="h" refFor="ch" refForName="circle5" op="equ"/>
              <dgm:constr type="wOff" for="ch" forName="circle5" refType="hOff" refFor="ch" refForName="circle5" op="equ"/>
              <dgm:constr type="b" for="ch" forName="circle5" refType="t" refFor="ch" refForName="vertSpace5"/>
              <dgm:constr type="l" for="ch" forName="rect5" refType="r" refFor="ch" refForName="space"/>
              <dgm:constr type="r" for="ch" forName="rect5" refType="w"/>
              <dgm:constr type="h" for="ch" forName="rect5" refType="h" refFor="ch" refForName="circle5"/>
              <dgm:constr type="hOff" for="ch" forName="rect5" refType="hOff" refFor="ch" refForName="circle5"/>
              <dgm:constr type="b" for="ch" forName="rect5" refType="b" refFor="ch" refForName="circle5"/>
              <dgm:constr type="l" for="ch" forName="rect5ParTx" refType="r" refFor="ch" refForName="space"/>
              <dgm:constr type="w" for="ch" forName="rect5ParTx" refType="w" refFor="ch" refForName="rect5" fact="0.5"/>
              <dgm:constr type="t" for="ch" forName="rect5ParTx" refType="t" refFor="ch" refForName="rect5"/>
              <dgm:constr type="b" for="ch" forName="rect5ParTx" refType="b" refFor="ch" refForName="rect5"/>
              <dgm:constr type="l" for="ch" forName="rect5ChTx" refType="r" refFor="ch" refForName="rect5ParTx"/>
              <dgm:constr type="w" for="ch" forName="rect5ChTx" refType="w" refFor="ch" refForName="rect5ParTx"/>
              <dgm:constr type="t" for="ch" forName="rect5ChTx" refType="t" refFor="ch" refForName="rect5ParTx"/>
              <dgm:constr type="b" for="ch" forName="rect5ChTx" refType="b" refFor="ch" refForName="rect5ParTx"/>
              <dgm:constr type="l" for="ch" forName="rect5ParTxNoCh" refType="r" refFor="ch" refForName="space"/>
              <dgm:constr type="w" for="ch" forName="rect5ParTxNoCh" refType="w" refFor="ch" refForName="rect5"/>
              <dgm:constr type="t" for="ch" forName="rect5ParTxNoCh" refType="t" refFor="ch" refForName="rect5"/>
              <dgm:constr type="b" for="ch" forName="rect5ParTxNoCh" refType="b" refFor="ch" refForName="rect5"/>
              <dgm:constr type="l" for="ch" forName="rect1ParTx" refType="r" refFor="ch" refForName="space"/>
              <dgm:constr type="w" for="ch" forName="rect1ParTx" refType="w" refFor="ch" refForName="rect1" fact="0.5"/>
              <dgm:constr type="t" for="ch" forName="rect1ParTx" refType="t" refFor="ch" refForName="rect1"/>
              <dgm:constr type="b" for="ch" forName="rect1ParTx" refType="t" refFor="ch" refForName="rect2"/>
              <dgm:constr type="l" for="ch" forName="rect1ChTx" refType="r" refFor="ch" refForName="rect1ParTx"/>
              <dgm:constr type="w" for="ch" forName="rect1ChTx" refType="w" refFor="ch" refForName="rect1ParTx"/>
              <dgm:constr type="t" for="ch" forName="rect1ChTx" refType="t" refFor="ch" refForName="rect1ParTx"/>
              <dgm:constr type="b" for="ch" forName="rect1ChTx" refType="b" refFor="ch" refForName="rect1ParTx"/>
              <dgm:constr type="l" for="ch" forName="rect1ParTxNoCh" refType="r" refFor="ch" refForName="space"/>
              <dgm:constr type="w" for="ch" forName="rect1ParTxNoCh" refType="w" refFor="ch" refForName="rect1"/>
              <dgm:constr type="t" for="ch" forName="rect1ParTxNoCh" refType="t" refFor="ch" refForName="rect1"/>
              <dgm:constr type="b" for="ch" forName="rect1ParTxNoCh" refType="t" refFor="ch" refForName="rect2"/>
              <dgm:constr type="l" for="ch" forName="rect2ParTx" refType="r" refFor="ch" refForName="space"/>
              <dgm:constr type="w" for="ch" forName="rect2ParTx" refType="w" refFor="ch" refForName="rect2" fact="0.5"/>
              <dgm:constr type="t" for="ch" forName="rect2ParTx" refType="t" refFor="ch" refForName="rect2"/>
              <dgm:constr type="b" for="ch" forName="rect2ParTx" refType="t" refFor="ch" refForName="rect3"/>
              <dgm:constr type="l" for="ch" forName="rect2ChTx" refType="r" refFor="ch" refForName="rect2ParTx"/>
              <dgm:constr type="w" for="ch" forName="rect2ChTx" refType="w" refFor="ch" refForName="rect2ParTx"/>
              <dgm:constr type="t" for="ch" forName="rect2ChTx" refType="t" refFor="ch" refForName="rect2ParTx"/>
              <dgm:constr type="b" for="ch" forName="rect2ChTx" refType="b" refFor="ch" refForName="rect2ParTx"/>
              <dgm:constr type="l" for="ch" forName="rect2ParTxNoCh" refType="r" refFor="ch" refForName="space"/>
              <dgm:constr type="w" for="ch" forName="rect2ParTxNoCh" refType="w" refFor="ch" refForName="rect2"/>
              <dgm:constr type="t" for="ch" forName="rect2ParTxNoCh" refType="t" refFor="ch" refForName="rect2"/>
              <dgm:constr type="b" for="ch" forName="rect2ParTxNoCh" refType="t" refFor="ch" refForName="rect3"/>
              <dgm:constr type="l" for="ch" forName="rect3ParTx" refType="r" refFor="ch" refForName="space"/>
              <dgm:constr type="w" for="ch" forName="rect3ParTx" refType="w" refFor="ch" refForName="rect3" fact="0.5"/>
              <dgm:constr type="t" for="ch" forName="rect3ParTx" refType="t" refFor="ch" refForName="rect3"/>
              <dgm:constr type="b" for="ch" forName="rect3ParTx" refType="t" refFor="ch" refForName="rect4"/>
              <dgm:constr type="l" for="ch" forName="rect3ChTx" refType="r" refFor="ch" refForName="rect3ParTx"/>
              <dgm:constr type="w" for="ch" forName="rect3ChTx" refType="w" refFor="ch" refForName="rect3ParTx"/>
              <dgm:constr type="t" for="ch" forName="rect3ChTx" refType="t" refFor="ch" refForName="rect3ParTx"/>
              <dgm:constr type="b" for="ch" forName="rect3ChTx" refType="b" refFor="ch" refForName="rect3ParTx"/>
              <dgm:constr type="l" for="ch" forName="rect3ParTxNoCh" refType="r" refFor="ch" refForName="space"/>
              <dgm:constr type="w" for="ch" forName="rect3ParTxNoCh" refType="w" refFor="ch" refForName="rect3"/>
              <dgm:constr type="t" for="ch" forName="rect3ParTxNoCh" refType="t" refFor="ch" refForName="rect3"/>
              <dgm:constr type="b" for="ch" forName="rect3ParTxNoCh" refType="t" refFor="ch" refForName="rect4"/>
              <dgm:constr type="l" for="ch" forName="rect4ParTx" refType="r" refFor="ch" refForName="space"/>
              <dgm:constr type="w" for="ch" forName="rect4ParTx" refType="w" refFor="ch" refForName="rect4" fact="0.5"/>
              <dgm:constr type="t" for="ch" forName="rect4ParTx" refType="t" refFor="ch" refForName="rect4"/>
              <dgm:constr type="b" for="ch" forName="rect4ParTx" refType="t" refFor="ch" refForName="rect5"/>
              <dgm:constr type="l" for="ch" forName="rect4ChTx" refType="r" refFor="ch" refForName="rect4ParTx"/>
              <dgm:constr type="w" for="ch" forName="rect4ChTx" refType="w" refFor="ch" refForName="rect4ParTx"/>
              <dgm:constr type="t" for="ch" forName="rect4ChTx" refType="t" refFor="ch" refForName="rect4ParTx"/>
              <dgm:constr type="b" for="ch" forName="rect4ChTx" refType="b" refFor="ch" refForName="rect4ParTx"/>
              <dgm:constr type="l" for="ch" forName="rect4ParTxNoCh" refType="r" refFor="ch" refForName="space"/>
              <dgm:constr type="w" for="ch" forName="rect4ParTxNoCh" refType="w" refFor="ch" refForName="rect4"/>
              <dgm:constr type="t" for="ch" forName="rect4ParTxNoCh" refType="t" refFor="ch" refForName="rect4"/>
              <dgm:constr type="b" for="ch" forName="rect4ParTxNoCh" refType="t" refFor="ch" refForName="rect5"/>
              <dgm:constr type="primFontSz" for="ch" op="equ" val="65"/>
              <dgm:constr type="secFontSz" for="ch" op="equ" val="65"/>
            </dgm:constrLst>
          </dgm:if>
          <dgm:if name="Name9" axis="ch" ptType="node" func="cnt" op="equ" val="6">
            <dgm:constrLst>
              <dgm:constr type="userA" refType="w" fact="0.3"/>
              <dgm:constr type="w" for="ch" forName="circle1" refType="userA" fact="2"/>
              <dgm:constr type="h" for="ch" forName="circle1" refType="w" refFor="ch" refForName="circle1" op="equ"/>
              <dgm:constr type="l" for="ch" forName="circle1"/>
              <dgm:constr type="ctrY" for="ch" forName="circle1" refType="h" fact="0.5"/>
              <dgm:constr type="l" for="ch" forName="space" refType="ctrX" refFor="ch" refForName="circle1"/>
              <dgm:constr type="w" for="ch" forName="space"/>
              <dgm:constr type="h" for="ch" forName="space" refType="h" refFor="ch" refForName="circle1"/>
              <dgm:constr type="b" for="ch" forName="space" refType="b" refFor="ch" refForName="circle1"/>
              <dgm:constr type="l" for="ch" forName="rect1" refType="r" refFor="ch" refForName="space"/>
              <dgm:constr type="r" for="ch" forName="rect1" refType="w"/>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l" refFor="ch" refForName="space"/>
              <dgm:constr type="h" for="ch" forName="circle2" refType="h" refFor="ch" refForName="circle1" fact="0.83333"/>
              <dgm:constr type="hOff" for="ch" forName="circle2" refType="h" refFor="ch" refForName="vertSpace2" fact="-0.16667"/>
              <dgm:constr type="w" for="ch" forName="circle2" refType="h" refFor="ch" refForName="circle2" op="equ"/>
              <dgm:constr type="wOff" for="ch" forName="circle2" refType="hOff" refFor="ch" refForName="circle2" op="equ"/>
              <dgm:constr type="b" for="ch" forName="circle2" refType="t" refFor="ch" refForName="vertSpace2"/>
              <dgm:constr type="l" for="ch" forName="rect2" refType="r" refFor="ch" refForName="space"/>
              <dgm:constr type="r" for="ch" forName="rect2" refType="w"/>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l" refFor="ch" refForName="space"/>
              <dgm:constr type="h" for="ch" forName="circle3" refType="h" refFor="ch" refForName="circle1" fact="0.66667"/>
              <dgm:constr type="hOff" for="ch" forName="circle3" refType="h" refFor="ch" refForName="vertSpace2" fact="-0.33333"/>
              <dgm:constr type="w" for="ch" forName="circle3" refType="h" refFor="ch" refForName="circle3" op="equ"/>
              <dgm:constr type="wOff" for="ch" forName="circle3" refType="hOff" refFor="ch" refForName="circle3" op="equ"/>
              <dgm:constr type="b" for="ch" forName="circle3" refType="t" refFor="ch" refForName="vertSpace3"/>
              <dgm:constr type="l" for="ch" forName="rect3" refType="r" refFor="ch" refForName="space"/>
              <dgm:constr type="r" for="ch" forName="rect3" refType="w"/>
              <dgm:constr type="h" for="ch" forName="rect3" refType="h" refFor="ch" refForName="circle3"/>
              <dgm:constr type="hOff" for="ch" forName="rect3" refType="hOff" refFor="ch" refForName="circle3"/>
              <dgm:constr type="b" for="ch" forName="rect3" refType="b" refFor="ch" refForName="circle3"/>
              <dgm:constr type="l" for="ch" forName="vertSpace4"/>
              <dgm:constr type="w" for="ch" forName="vertSpace4" refType="w"/>
              <dgm:constr type="h" for="ch" forName="vertSpace4" refType="h" refFor="ch" refForName="vertSpace3"/>
              <dgm:constr type="b" for="ch" forName="vertSpace4" refType="t" refFor="ch" refForName="vertSpace3"/>
              <dgm:constr type="ctrX" for="ch" forName="circle4" refType="l" refFor="ch" refForName="space"/>
              <dgm:constr type="h" for="ch" forName="circle4" refType="h" refFor="ch" refForName="circle1" fact="0.5"/>
              <dgm:constr type="hOff" for="ch" forName="circle4" refType="h" refFor="ch" refForName="vertSpace2" fact="-0.5"/>
              <dgm:constr type="w" for="ch" forName="circle4" refType="h" refFor="ch" refForName="circle4" op="equ"/>
              <dgm:constr type="wOff" for="ch" forName="circle4" refType="hOff" refFor="ch" refForName="circle4" op="equ"/>
              <dgm:constr type="b" for="ch" forName="circle4" refType="t" refFor="ch" refForName="vertSpace4"/>
              <dgm:constr type="l" for="ch" forName="rect4" refType="r" refFor="ch" refForName="space"/>
              <dgm:constr type="r" for="ch" forName="rect4" refType="w"/>
              <dgm:constr type="h" for="ch" forName="rect4" refType="h" refFor="ch" refForName="circle4"/>
              <dgm:constr type="hOff" for="ch" forName="rect4" refType="hOff" refFor="ch" refForName="circle4"/>
              <dgm:constr type="b" for="ch" forName="rect4" refType="b" refFor="ch" refForName="circle4"/>
              <dgm:constr type="l" for="ch" forName="vertSpace5"/>
              <dgm:constr type="w" for="ch" forName="vertSpace5" refType="w"/>
              <dgm:constr type="h" for="ch" forName="vertSpace5" refType="h" refFor="ch" refForName="vertSpace4"/>
              <dgm:constr type="b" for="ch" forName="vertSpace5" refType="t" refFor="ch" refForName="vertSpace4"/>
              <dgm:constr type="ctrX" for="ch" forName="circle5" refType="l" refFor="ch" refForName="space"/>
              <dgm:constr type="h" for="ch" forName="circle5" refType="h" refFor="ch" refForName="circle1" fact="0.33333"/>
              <dgm:constr type="hOff" for="ch" forName="circle5" refType="h" refFor="ch" refForName="vertSpace2" fact="-0.66667"/>
              <dgm:constr type="w" for="ch" forName="circle5" refType="h" refFor="ch" refForName="circle5" op="equ"/>
              <dgm:constr type="wOff" for="ch" forName="circle5" refType="hOff" refFor="ch" refForName="circle5" op="equ"/>
              <dgm:constr type="b" for="ch" forName="circle5" refType="t" refFor="ch" refForName="vertSpace5"/>
              <dgm:constr type="l" for="ch" forName="rect5" refType="r" refFor="ch" refForName="space"/>
              <dgm:constr type="r" for="ch" forName="rect5" refType="w"/>
              <dgm:constr type="h" for="ch" forName="rect5" refType="h" refFor="ch" refForName="circle5"/>
              <dgm:constr type="hOff" for="ch" forName="rect5" refType="hOff" refFor="ch" refForName="circle5"/>
              <dgm:constr type="b" for="ch" forName="rect5" refType="b" refFor="ch" refForName="circle5"/>
              <dgm:constr type="l" for="ch" forName="vertSpace6"/>
              <dgm:constr type="w" for="ch" forName="vertSpace6" refType="w"/>
              <dgm:constr type="h" for="ch" forName="vertSpace6" refType="h" refFor="ch" refForName="vertSpace5"/>
              <dgm:constr type="b" for="ch" forName="vertSpace6" refType="t" refFor="ch" refForName="vertSpace5"/>
              <dgm:constr type="ctrX" for="ch" forName="circle6" refType="l" refFor="ch" refForName="space"/>
              <dgm:constr type="h" for="ch" forName="circle6" refType="h" refFor="ch" refForName="circle1" fact="0.16667"/>
              <dgm:constr type="hOff" for="ch" forName="circle6" refType="h" refFor="ch" refForName="vertSpace2" fact="-0.83333"/>
              <dgm:constr type="w" for="ch" forName="circle6" refType="h" refFor="ch" refForName="circle6" op="equ"/>
              <dgm:constr type="wOff" for="ch" forName="circle6" refType="hOff" refFor="ch" refForName="circle6" op="equ"/>
              <dgm:constr type="b" for="ch" forName="circle6" refType="t" refFor="ch" refForName="vertSpace6"/>
              <dgm:constr type="l" for="ch" forName="rect6" refType="r" refFor="ch" refForName="space"/>
              <dgm:constr type="r" for="ch" forName="rect6" refType="w"/>
              <dgm:constr type="h" for="ch" forName="rect6" refType="h" refFor="ch" refForName="circle6"/>
              <dgm:constr type="hOff" for="ch" forName="rect6" refType="hOff" refFor="ch" refForName="circle6"/>
              <dgm:constr type="b" for="ch" forName="rect6" refType="b" refFor="ch" refForName="circle6"/>
              <dgm:constr type="l" for="ch" forName="rect6ParTx" refType="r" refFor="ch" refForName="space"/>
              <dgm:constr type="w" for="ch" forName="rect6ParTx" refType="w" refFor="ch" refForName="rect6" fact="0.5"/>
              <dgm:constr type="t" for="ch" forName="rect6ParTx" refType="t" refFor="ch" refForName="rect6"/>
              <dgm:constr type="b" for="ch" forName="rect6ParTx" refType="b" refFor="ch" refForName="rect6"/>
              <dgm:constr type="l" for="ch" forName="rect6ChTx" refType="r" refFor="ch" refForName="rect6ParTx"/>
              <dgm:constr type="w" for="ch" forName="rect6ChTx" refType="w" refFor="ch" refForName="rect6ParTx"/>
              <dgm:constr type="t" for="ch" forName="rect6ChTx" refType="t" refFor="ch" refForName="rect6ParTx"/>
              <dgm:constr type="b" for="ch" forName="rect6ChTx" refType="b" refFor="ch" refForName="rect6ParTx"/>
              <dgm:constr type="l" for="ch" forName="rect6ParTxNoCh" refType="r" refFor="ch" refForName="space"/>
              <dgm:constr type="w" for="ch" forName="rect6ParTxNoCh" refType="w" refFor="ch" refForName="rect6"/>
              <dgm:constr type="t" for="ch" forName="rect6ParTxNoCh" refType="t" refFor="ch" refForName="rect6"/>
              <dgm:constr type="b" for="ch" forName="rect6ParTxNoCh" refType="b" refFor="ch" refForName="rect6"/>
              <dgm:constr type="l" for="ch" forName="rect1ParTx" refType="r" refFor="ch" refForName="space"/>
              <dgm:constr type="w" for="ch" forName="rect1ParTx" refType="w" refFor="ch" refForName="rect1" fact="0.5"/>
              <dgm:constr type="t" for="ch" forName="rect1ParTx" refType="t" refFor="ch" refForName="rect1"/>
              <dgm:constr type="b" for="ch" forName="rect1ParTx" refType="t" refFor="ch" refForName="rect2"/>
              <dgm:constr type="l" for="ch" forName="rect1ChTx" refType="r" refFor="ch" refForName="rect1ParTx"/>
              <dgm:constr type="w" for="ch" forName="rect1ChTx" refType="w" refFor="ch" refForName="rect1ParTx"/>
              <dgm:constr type="t" for="ch" forName="rect1ChTx" refType="t" refFor="ch" refForName="rect1ParTx"/>
              <dgm:constr type="b" for="ch" forName="rect1ChTx" refType="b" refFor="ch" refForName="rect1ParTx"/>
              <dgm:constr type="l" for="ch" forName="rect1ParTxNoCh" refType="r" refFor="ch" refForName="space"/>
              <dgm:constr type="w" for="ch" forName="rect1ParTxNoCh" refType="w" refFor="ch" refForName="rect1"/>
              <dgm:constr type="t" for="ch" forName="rect1ParTxNoCh" refType="t" refFor="ch" refForName="rect1"/>
              <dgm:constr type="b" for="ch" forName="rect1ParTxNoCh" refType="t" refFor="ch" refForName="rect2"/>
              <dgm:constr type="l" for="ch" forName="rect2ParTx" refType="r" refFor="ch" refForName="space"/>
              <dgm:constr type="w" for="ch" forName="rect2ParTx" refType="w" refFor="ch" refForName="rect2" fact="0.5"/>
              <dgm:constr type="t" for="ch" forName="rect2ParTx" refType="t" refFor="ch" refForName="rect2"/>
              <dgm:constr type="b" for="ch" forName="rect2ParTx" refType="t" refFor="ch" refForName="rect3"/>
              <dgm:constr type="l" for="ch" forName="rect2ChTx" refType="r" refFor="ch" refForName="rect2ParTx"/>
              <dgm:constr type="w" for="ch" forName="rect2ChTx" refType="w" refFor="ch" refForName="rect2ParTx"/>
              <dgm:constr type="t" for="ch" forName="rect2ChTx" refType="t" refFor="ch" refForName="rect2ParTx"/>
              <dgm:constr type="b" for="ch" forName="rect2ChTx" refType="b" refFor="ch" refForName="rect2ParTx"/>
              <dgm:constr type="l" for="ch" forName="rect2ParTxNoCh" refType="r" refFor="ch" refForName="space"/>
              <dgm:constr type="w" for="ch" forName="rect2ParTxNoCh" refType="w" refFor="ch" refForName="rect2"/>
              <dgm:constr type="t" for="ch" forName="rect2ParTxNoCh" refType="t" refFor="ch" refForName="rect2"/>
              <dgm:constr type="b" for="ch" forName="rect2ParTxNoCh" refType="t" refFor="ch" refForName="rect3"/>
              <dgm:constr type="l" for="ch" forName="rect3ParTx" refType="r" refFor="ch" refForName="space"/>
              <dgm:constr type="w" for="ch" forName="rect3ParTx" refType="w" refFor="ch" refForName="rect3" fact="0.5"/>
              <dgm:constr type="t" for="ch" forName="rect3ParTx" refType="t" refFor="ch" refForName="rect3"/>
              <dgm:constr type="b" for="ch" forName="rect3ParTx" refType="t" refFor="ch" refForName="rect4"/>
              <dgm:constr type="l" for="ch" forName="rect3ChTx" refType="r" refFor="ch" refForName="rect3ParTx"/>
              <dgm:constr type="w" for="ch" forName="rect3ChTx" refType="w" refFor="ch" refForName="rect3ParTx"/>
              <dgm:constr type="t" for="ch" forName="rect3ChTx" refType="t" refFor="ch" refForName="rect3ParTx"/>
              <dgm:constr type="b" for="ch" forName="rect3ChTx" refType="b" refFor="ch" refForName="rect3ParTx"/>
              <dgm:constr type="l" for="ch" forName="rect3ParTxNoCh" refType="r" refFor="ch" refForName="space"/>
              <dgm:constr type="w" for="ch" forName="rect3ParTxNoCh" refType="w" refFor="ch" refForName="rect3"/>
              <dgm:constr type="t" for="ch" forName="rect3ParTxNoCh" refType="t" refFor="ch" refForName="rect3"/>
              <dgm:constr type="b" for="ch" forName="rect3ParTxNoCh" refType="t" refFor="ch" refForName="rect4"/>
              <dgm:constr type="l" for="ch" forName="rect4ParTx" refType="r" refFor="ch" refForName="space"/>
              <dgm:constr type="w" for="ch" forName="rect4ParTx" refType="w" refFor="ch" refForName="rect4" fact="0.5"/>
              <dgm:constr type="t" for="ch" forName="rect4ParTx" refType="t" refFor="ch" refForName="rect4"/>
              <dgm:constr type="b" for="ch" forName="rect4ParTx" refType="t" refFor="ch" refForName="rect5"/>
              <dgm:constr type="l" for="ch" forName="rect4ChTx" refType="r" refFor="ch" refForName="rect4ParTx"/>
              <dgm:constr type="w" for="ch" forName="rect4ChTx" refType="w" refFor="ch" refForName="rect4ParTx"/>
              <dgm:constr type="t" for="ch" forName="rect4ChTx" refType="t" refFor="ch" refForName="rect4ParTx"/>
              <dgm:constr type="b" for="ch" forName="rect4ChTx" refType="b" refFor="ch" refForName="rect4ParTx"/>
              <dgm:constr type="l" for="ch" forName="rect4ParTxNoCh" refType="r" refFor="ch" refForName="space"/>
              <dgm:constr type="w" for="ch" forName="rect4ParTxNoCh" refType="w" refFor="ch" refForName="rect4"/>
              <dgm:constr type="t" for="ch" forName="rect4ParTxNoCh" refType="t" refFor="ch" refForName="rect4"/>
              <dgm:constr type="b" for="ch" forName="rect4ParTxNoCh" refType="t" refFor="ch" refForName="rect5"/>
              <dgm:constr type="l" for="ch" forName="rect5ParTx" refType="r" refFor="ch" refForName="space"/>
              <dgm:constr type="w" for="ch" forName="rect5ParTx" refType="w" refFor="ch" refForName="rect5" fact="0.5"/>
              <dgm:constr type="t" for="ch" forName="rect5ParTx" refType="t" refFor="ch" refForName="rect5"/>
              <dgm:constr type="b" for="ch" forName="rect5ParTx" refType="t" refFor="ch" refForName="rect6"/>
              <dgm:constr type="l" for="ch" forName="rect5ChTx" refType="r" refFor="ch" refForName="rect5ParTx"/>
              <dgm:constr type="w" for="ch" forName="rect5ChTx" refType="w" refFor="ch" refForName="rect5ParTx"/>
              <dgm:constr type="t" for="ch" forName="rect5ChTx" refType="t" refFor="ch" refForName="rect5ParTx"/>
              <dgm:constr type="b" for="ch" forName="rect5ChTx" refType="b" refFor="ch" refForName="rect5ParTx"/>
              <dgm:constr type="l" for="ch" forName="rect5ParTxNoCh" refType="r" refFor="ch" refForName="space"/>
              <dgm:constr type="w" for="ch" forName="rect5ParTxNoCh" refType="w" refFor="ch" refForName="rect5"/>
              <dgm:constr type="t" for="ch" forName="rect5ParTxNoCh" refType="t" refFor="ch" refForName="rect5"/>
              <dgm:constr type="b" for="ch" forName="rect5ParTxNoCh" refType="t" refFor="ch" refForName="rect6"/>
              <dgm:constr type="primFontSz" for="ch" op="equ" val="65"/>
              <dgm:constr type="secFontSz" for="ch" op="equ" val="65"/>
            </dgm:constrLst>
          </dgm:if>
          <dgm:if name="Name10" axis="ch" ptType="node" func="cnt" op="gte" val="7">
            <dgm:constrLst>
              <dgm:constr type="userA" refType="w" fact="0.3"/>
              <dgm:constr type="w" for="ch" forName="circle1" refType="userA" fact="2"/>
              <dgm:constr type="h" for="ch" forName="circle1" refType="w" refFor="ch" refForName="circle1" op="equ"/>
              <dgm:constr type="l" for="ch" forName="circle1"/>
              <dgm:constr type="ctrY" for="ch" forName="circle1" refType="h" fact="0.5"/>
              <dgm:constr type="l" for="ch" forName="space" refType="ctrX" refFor="ch" refForName="circle1"/>
              <dgm:constr type="w" for="ch" forName="space"/>
              <dgm:constr type="h" for="ch" forName="space" refType="h" refFor="ch" refForName="circle1"/>
              <dgm:constr type="b" for="ch" forName="space" refType="b" refFor="ch" refForName="circle1"/>
              <dgm:constr type="l" for="ch" forName="rect1" refType="r" refFor="ch" refForName="space"/>
              <dgm:constr type="r" for="ch" forName="rect1" refType="w"/>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l" refFor="ch" refForName="space"/>
              <dgm:constr type="h" for="ch" forName="circle2" refType="h" refFor="ch" refForName="circle1" fact="0.85714"/>
              <dgm:constr type="hOff" for="ch" forName="circle2" refType="h" refFor="ch" refForName="vertSpace2" fact="-0.14286"/>
              <dgm:constr type="w" for="ch" forName="circle2" refType="h" refFor="ch" refForName="circle2" op="equ"/>
              <dgm:constr type="wOff" for="ch" forName="circle2" refType="hOff" refFor="ch" refForName="circle2" op="equ"/>
              <dgm:constr type="b" for="ch" forName="circle2" refType="t" refFor="ch" refForName="vertSpace2"/>
              <dgm:constr type="l" for="ch" forName="rect2" refType="r" refFor="ch" refForName="space"/>
              <dgm:constr type="r" for="ch" forName="rect2" refType="w"/>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l" refFor="ch" refForName="space"/>
              <dgm:constr type="h" for="ch" forName="circle3" refType="h" refFor="ch" refForName="circle1" fact="0.71429"/>
              <dgm:constr type="hOff" for="ch" forName="circle3" refType="h" refFor="ch" refForName="vertSpace2" fact="-0.28571"/>
              <dgm:constr type="w" for="ch" forName="circle3" refType="h" refFor="ch" refForName="circle3" op="equ"/>
              <dgm:constr type="wOff" for="ch" forName="circle3" refType="hOff" refFor="ch" refForName="circle3" op="equ"/>
              <dgm:constr type="b" for="ch" forName="circle3" refType="t" refFor="ch" refForName="vertSpace3"/>
              <dgm:constr type="l" for="ch" forName="rect3" refType="r" refFor="ch" refForName="space"/>
              <dgm:constr type="r" for="ch" forName="rect3" refType="w"/>
              <dgm:constr type="h" for="ch" forName="rect3" refType="h" refFor="ch" refForName="circle3"/>
              <dgm:constr type="hOff" for="ch" forName="rect3" refType="hOff" refFor="ch" refForName="circle3"/>
              <dgm:constr type="b" for="ch" forName="rect3" refType="b" refFor="ch" refForName="circle3"/>
              <dgm:constr type="l" for="ch" forName="vertSpace4"/>
              <dgm:constr type="w" for="ch" forName="vertSpace4" refType="w"/>
              <dgm:constr type="h" for="ch" forName="vertSpace4" refType="h" refFor="ch" refForName="vertSpace3"/>
              <dgm:constr type="b" for="ch" forName="vertSpace4" refType="t" refFor="ch" refForName="vertSpace3"/>
              <dgm:constr type="ctrX" for="ch" forName="circle4" refType="l" refFor="ch" refForName="space"/>
              <dgm:constr type="h" for="ch" forName="circle4" refType="h" refFor="ch" refForName="circle1" fact="0.57143"/>
              <dgm:constr type="hOff" for="ch" forName="circle4" refType="h" refFor="ch" refForName="vertSpace2" fact="-0.42857"/>
              <dgm:constr type="w" for="ch" forName="circle4" refType="h" refFor="ch" refForName="circle4" op="equ"/>
              <dgm:constr type="wOff" for="ch" forName="circle4" refType="hOff" refFor="ch" refForName="circle4" op="equ"/>
              <dgm:constr type="b" for="ch" forName="circle4" refType="t" refFor="ch" refForName="vertSpace4"/>
              <dgm:constr type="l" for="ch" forName="rect4" refType="r" refFor="ch" refForName="space"/>
              <dgm:constr type="r" for="ch" forName="rect4" refType="w"/>
              <dgm:constr type="h" for="ch" forName="rect4" refType="h" refFor="ch" refForName="circle4"/>
              <dgm:constr type="hOff" for="ch" forName="rect4" refType="hOff" refFor="ch" refForName="circle4"/>
              <dgm:constr type="b" for="ch" forName="rect4" refType="b" refFor="ch" refForName="circle4"/>
              <dgm:constr type="l" for="ch" forName="vertSpace5"/>
              <dgm:constr type="w" for="ch" forName="vertSpace5" refType="w"/>
              <dgm:constr type="h" for="ch" forName="vertSpace5" refType="h" refFor="ch" refForName="vertSpace4"/>
              <dgm:constr type="b" for="ch" forName="vertSpace5" refType="t" refFor="ch" refForName="vertSpace4"/>
              <dgm:constr type="ctrX" for="ch" forName="circle5" refType="l" refFor="ch" refForName="space"/>
              <dgm:constr type="h" for="ch" forName="circle5" refType="h" refFor="ch" refForName="circle1" fact="0.42857"/>
              <dgm:constr type="hOff" for="ch" forName="circle5" refType="h" refFor="ch" refForName="vertSpace2" fact="-0.57143"/>
              <dgm:constr type="w" for="ch" forName="circle5" refType="h" refFor="ch" refForName="circle5" op="equ"/>
              <dgm:constr type="wOff" for="ch" forName="circle5" refType="hOff" refFor="ch" refForName="circle5" op="equ"/>
              <dgm:constr type="b" for="ch" forName="circle5" refType="t" refFor="ch" refForName="vertSpace5"/>
              <dgm:constr type="l" for="ch" forName="rect5" refType="r" refFor="ch" refForName="space"/>
              <dgm:constr type="r" for="ch" forName="rect5" refType="w"/>
              <dgm:constr type="h" for="ch" forName="rect5" refType="h" refFor="ch" refForName="circle5"/>
              <dgm:constr type="hOff" for="ch" forName="rect5" refType="hOff" refFor="ch" refForName="circle5"/>
              <dgm:constr type="b" for="ch" forName="rect5" refType="b" refFor="ch" refForName="circle5"/>
              <dgm:constr type="l" for="ch" forName="vertSpace6"/>
              <dgm:constr type="w" for="ch" forName="vertSpace6" refType="w"/>
              <dgm:constr type="h" for="ch" forName="vertSpace6" refType="h" refFor="ch" refForName="vertSpace5"/>
              <dgm:constr type="b" for="ch" forName="vertSpace6" refType="t" refFor="ch" refForName="vertSpace5"/>
              <dgm:constr type="ctrX" for="ch" forName="circle6" refType="l" refFor="ch" refForName="space"/>
              <dgm:constr type="h" for="ch" forName="circle6" refType="h" refFor="ch" refForName="circle1" fact="0.28571"/>
              <dgm:constr type="hOff" for="ch" forName="circle6" refType="h" refFor="ch" refForName="vertSpace2" fact="-0.71429"/>
              <dgm:constr type="w" for="ch" forName="circle6" refType="h" refFor="ch" refForName="circle6" op="equ"/>
              <dgm:constr type="wOff" for="ch" forName="circle6" refType="hOff" refFor="ch" refForName="circle6" op="equ"/>
              <dgm:constr type="b" for="ch" forName="circle6" refType="t" refFor="ch" refForName="vertSpace6"/>
              <dgm:constr type="l" for="ch" forName="rect6" refType="r" refFor="ch" refForName="space"/>
              <dgm:constr type="r" for="ch" forName="rect6" refType="w"/>
              <dgm:constr type="h" for="ch" forName="rect6" refType="h" refFor="ch" refForName="circle6"/>
              <dgm:constr type="hOff" for="ch" forName="rect6" refType="hOff" refFor="ch" refForName="circle6"/>
              <dgm:constr type="b" for="ch" forName="rect6" refType="b" refFor="ch" refForName="circle6"/>
              <dgm:constr type="l" for="ch" forName="vertSpace7"/>
              <dgm:constr type="w" for="ch" forName="vertSpace7" refType="w"/>
              <dgm:constr type="h" for="ch" forName="vertSpace7" refType="h" refFor="ch" refForName="vertSpace6"/>
              <dgm:constr type="b" for="ch" forName="vertSpace7" refType="t" refFor="ch" refForName="vertSpace6"/>
              <dgm:constr type="ctrX" for="ch" forName="circle7" refType="l" refFor="ch" refForName="space"/>
              <dgm:constr type="h" for="ch" forName="circle7" refType="h" refFor="ch" refForName="circle1" fact="0.14286"/>
              <dgm:constr type="hOff" for="ch" forName="circle7" refType="h" refFor="ch" refForName="vertSpace2" fact="-0.85714"/>
              <dgm:constr type="w" for="ch" forName="circle7" refType="h" refFor="ch" refForName="circle7" op="equ"/>
              <dgm:constr type="wOff" for="ch" forName="circle7" refType="hOff" refFor="ch" refForName="circle7" op="equ"/>
              <dgm:constr type="b" for="ch" forName="circle7" refType="t" refFor="ch" refForName="vertSpace7"/>
              <dgm:constr type="l" for="ch" forName="rect7" refType="r" refFor="ch" refForName="space"/>
              <dgm:constr type="r" for="ch" forName="rect7" refType="w"/>
              <dgm:constr type="h" for="ch" forName="rect7" refType="h" refFor="ch" refForName="circle7"/>
              <dgm:constr type="hOff" for="ch" forName="rect7" refType="hOff" refFor="ch" refForName="circle7"/>
              <dgm:constr type="b" for="ch" forName="rect7" refType="b" refFor="ch" refForName="circle7"/>
              <dgm:constr type="l" for="ch" forName="rect7ParTx" refType="r" refFor="ch" refForName="space"/>
              <dgm:constr type="w" for="ch" forName="rect7ParTx" refType="w" refFor="ch" refForName="rect7" fact="0.5"/>
              <dgm:constr type="t" for="ch" forName="rect7ParTx" refType="t" refFor="ch" refForName="rect7"/>
              <dgm:constr type="b" for="ch" forName="rect7ParTx" refType="b" refFor="ch" refForName="rect7"/>
              <dgm:constr type="l" for="ch" forName="rect7ChTx" refType="r" refFor="ch" refForName="rect7ParTx"/>
              <dgm:constr type="w" for="ch" forName="rect7ChTx" refType="w" refFor="ch" refForName="rect7ParTx"/>
              <dgm:constr type="t" for="ch" forName="rect7ChTx" refType="t" refFor="ch" refForName="rect7ParTx"/>
              <dgm:constr type="b" for="ch" forName="rect7ChTx" refType="b" refFor="ch" refForName="rect7ParTx"/>
              <dgm:constr type="l" for="ch" forName="rect7ParTxNoCh" refType="r" refFor="ch" refForName="space"/>
              <dgm:constr type="w" for="ch" forName="rect7ParTxNoCh" refType="w" refFor="ch" refForName="rect7"/>
              <dgm:constr type="t" for="ch" forName="rect7ParTxNoCh" refType="t" refFor="ch" refForName="rect7"/>
              <dgm:constr type="b" for="ch" forName="rect7ParTxNoCh" refType="b" refFor="ch" refForName="rect7"/>
              <dgm:constr type="l" for="ch" forName="rect1ParTx" refType="r" refFor="ch" refForName="space"/>
              <dgm:constr type="w" for="ch" forName="rect1ParTx" refType="w" refFor="ch" refForName="rect1" fact="0.5"/>
              <dgm:constr type="t" for="ch" forName="rect1ParTx" refType="t" refFor="ch" refForName="rect1"/>
              <dgm:constr type="b" for="ch" forName="rect1ParTx" refType="t" refFor="ch" refForName="rect2"/>
              <dgm:constr type="l" for="ch" forName="rect1ChTx" refType="r" refFor="ch" refForName="rect1ParTx"/>
              <dgm:constr type="w" for="ch" forName="rect1ChTx" refType="w" refFor="ch" refForName="rect1ParTx"/>
              <dgm:constr type="t" for="ch" forName="rect1ChTx" refType="t" refFor="ch" refForName="rect1ParTx"/>
              <dgm:constr type="b" for="ch" forName="rect1ChTx" refType="b" refFor="ch" refForName="rect1ParTx"/>
              <dgm:constr type="l" for="ch" forName="rect1ParTxNoCh" refType="r" refFor="ch" refForName="space"/>
              <dgm:constr type="w" for="ch" forName="rect1ParTxNoCh" refType="w" refFor="ch" refForName="rect1"/>
              <dgm:constr type="t" for="ch" forName="rect1ParTxNoCh" refType="t" refFor="ch" refForName="rect1"/>
              <dgm:constr type="b" for="ch" forName="rect1ParTxNoCh" refType="t" refFor="ch" refForName="rect2"/>
              <dgm:constr type="l" for="ch" forName="rect2ParTx" refType="r" refFor="ch" refForName="space"/>
              <dgm:constr type="w" for="ch" forName="rect2ParTx" refType="w" refFor="ch" refForName="rect2" fact="0.5"/>
              <dgm:constr type="t" for="ch" forName="rect2ParTx" refType="t" refFor="ch" refForName="rect2"/>
              <dgm:constr type="b" for="ch" forName="rect2ParTx" refType="t" refFor="ch" refForName="rect3"/>
              <dgm:constr type="l" for="ch" forName="rect2ChTx" refType="r" refFor="ch" refForName="rect2ParTx"/>
              <dgm:constr type="w" for="ch" forName="rect2ChTx" refType="w" refFor="ch" refForName="rect2ParTx"/>
              <dgm:constr type="t" for="ch" forName="rect2ChTx" refType="t" refFor="ch" refForName="rect2ParTx"/>
              <dgm:constr type="b" for="ch" forName="rect2ChTx" refType="b" refFor="ch" refForName="rect2ParTx"/>
              <dgm:constr type="l" for="ch" forName="rect2ParTxNoCh" refType="r" refFor="ch" refForName="space"/>
              <dgm:constr type="w" for="ch" forName="rect2ParTxNoCh" refType="w" refFor="ch" refForName="rect2"/>
              <dgm:constr type="t" for="ch" forName="rect2ParTxNoCh" refType="t" refFor="ch" refForName="rect2"/>
              <dgm:constr type="b" for="ch" forName="rect2ParTxNoCh" refType="t" refFor="ch" refForName="rect3"/>
              <dgm:constr type="l" for="ch" forName="rect3ParTx" refType="r" refFor="ch" refForName="space"/>
              <dgm:constr type="w" for="ch" forName="rect3ParTx" refType="w" refFor="ch" refForName="rect3" fact="0.5"/>
              <dgm:constr type="t" for="ch" forName="rect3ParTx" refType="t" refFor="ch" refForName="rect3"/>
              <dgm:constr type="b" for="ch" forName="rect3ParTx" refType="t" refFor="ch" refForName="rect4"/>
              <dgm:constr type="l" for="ch" forName="rect3ChTx" refType="r" refFor="ch" refForName="rect3ParTx"/>
              <dgm:constr type="w" for="ch" forName="rect3ChTx" refType="w" refFor="ch" refForName="rect3ParTx"/>
              <dgm:constr type="t" for="ch" forName="rect3ChTx" refType="t" refFor="ch" refForName="rect3ParTx"/>
              <dgm:constr type="b" for="ch" forName="rect3ChTx" refType="b" refFor="ch" refForName="rect3ParTx"/>
              <dgm:constr type="l" for="ch" forName="rect3ParTxNoCh" refType="r" refFor="ch" refForName="space"/>
              <dgm:constr type="w" for="ch" forName="rect3ParTxNoCh" refType="w" refFor="ch" refForName="rect3"/>
              <dgm:constr type="t" for="ch" forName="rect3ParTxNoCh" refType="t" refFor="ch" refForName="rect3"/>
              <dgm:constr type="b" for="ch" forName="rect3ParTxNoCh" refType="t" refFor="ch" refForName="rect4"/>
              <dgm:constr type="l" for="ch" forName="rect4ParTx" refType="r" refFor="ch" refForName="space"/>
              <dgm:constr type="w" for="ch" forName="rect4ParTx" refType="w" refFor="ch" refForName="rect4" fact="0.5"/>
              <dgm:constr type="t" for="ch" forName="rect4ParTx" refType="t" refFor="ch" refForName="rect4"/>
              <dgm:constr type="b" for="ch" forName="rect4ParTx" refType="t" refFor="ch" refForName="rect5"/>
              <dgm:constr type="l" for="ch" forName="rect4ChTx" refType="r" refFor="ch" refForName="rect4ParTx"/>
              <dgm:constr type="w" for="ch" forName="rect4ChTx" refType="w" refFor="ch" refForName="rect4ParTx"/>
              <dgm:constr type="t" for="ch" forName="rect4ChTx" refType="t" refFor="ch" refForName="rect4ParTx"/>
              <dgm:constr type="b" for="ch" forName="rect4ChTx" refType="b" refFor="ch" refForName="rect4ParTx"/>
              <dgm:constr type="l" for="ch" forName="rect4ParTxNoCh" refType="r" refFor="ch" refForName="space"/>
              <dgm:constr type="w" for="ch" forName="rect4ParTxNoCh" refType="w" refFor="ch" refForName="rect4"/>
              <dgm:constr type="t" for="ch" forName="rect4ParTxNoCh" refType="t" refFor="ch" refForName="rect4"/>
              <dgm:constr type="b" for="ch" forName="rect4ParTxNoCh" refType="t" refFor="ch" refForName="rect5"/>
              <dgm:constr type="l" for="ch" forName="rect5ParTx" refType="r" refFor="ch" refForName="space"/>
              <dgm:constr type="w" for="ch" forName="rect5ParTx" refType="w" refFor="ch" refForName="rect5" fact="0.5"/>
              <dgm:constr type="t" for="ch" forName="rect5ParTx" refType="t" refFor="ch" refForName="rect5"/>
              <dgm:constr type="b" for="ch" forName="rect5ParTx" refType="t" refFor="ch" refForName="rect6"/>
              <dgm:constr type="l" for="ch" forName="rect5ChTx" refType="r" refFor="ch" refForName="rect5ParTx"/>
              <dgm:constr type="w" for="ch" forName="rect5ChTx" refType="w" refFor="ch" refForName="rect5ParTx"/>
              <dgm:constr type="t" for="ch" forName="rect5ChTx" refType="t" refFor="ch" refForName="rect5ParTx"/>
              <dgm:constr type="b" for="ch" forName="rect5ChTx" refType="b" refFor="ch" refForName="rect5ParTx"/>
              <dgm:constr type="l" for="ch" forName="rect5ParTxNoCh" refType="r" refFor="ch" refForName="space"/>
              <dgm:constr type="w" for="ch" forName="rect5ParTxNoCh" refType="w" refFor="ch" refForName="rect5"/>
              <dgm:constr type="t" for="ch" forName="rect5ParTxNoCh" refType="t" refFor="ch" refForName="rect5"/>
              <dgm:constr type="b" for="ch" forName="rect5ParTxNoCh" refType="t" refFor="ch" refForName="rect6"/>
              <dgm:constr type="l" for="ch" forName="rect6ParTx" refType="r" refFor="ch" refForName="space"/>
              <dgm:constr type="w" for="ch" forName="rect6ParTx" refType="w" refFor="ch" refForName="rect6" fact="0.5"/>
              <dgm:constr type="t" for="ch" forName="rect6ParTx" refType="t" refFor="ch" refForName="rect6"/>
              <dgm:constr type="b" for="ch" forName="rect6ParTx" refType="t" refFor="ch" refForName="rect7"/>
              <dgm:constr type="l" for="ch" forName="rect6ChTx" refType="r" refFor="ch" refForName="rect6ParTx"/>
              <dgm:constr type="w" for="ch" forName="rect6ChTx" refType="w" refFor="ch" refForName="rect6ParTx"/>
              <dgm:constr type="t" for="ch" forName="rect6ChTx" refType="t" refFor="ch" refForName="rect6ParTx"/>
              <dgm:constr type="b" for="ch" forName="rect6ChTx" refType="b" refFor="ch" refForName="rect6ParTx"/>
              <dgm:constr type="l" for="ch" forName="rect6ParTxNoCh" refType="r" refFor="ch" refForName="space"/>
              <dgm:constr type="w" for="ch" forName="rect6ParTxNoCh" refType="w" refFor="ch" refForName="rect6"/>
              <dgm:constr type="t" for="ch" forName="rect6ParTxNoCh" refType="t" refFor="ch" refForName="rect6"/>
              <dgm:constr type="b" for="ch" forName="rect6ParTxNoCh" refType="t" refFor="ch" refForName="rect7"/>
              <dgm:constr type="primFontSz" for="ch" op="equ" val="65"/>
              <dgm:constr type="secFontSz" for="ch" op="equ" val="65"/>
            </dgm:constrLst>
          </dgm:if>
          <dgm:else name="Name11">
            <dgm:constrLst/>
          </dgm:else>
        </dgm:choose>
      </dgm:if>
      <dgm:else name="Name12">
        <dgm:choose name="Name13">
          <dgm:if name="Name14" axis="ch" ptType="node" func="cnt" op="equ" val="1">
            <dgm:constrLst>
              <dgm:constr type="userA" refType="w" fact="0.3"/>
              <dgm:constr type="w" for="ch" forName="circle1" refType="userA" fact="2"/>
              <dgm:constr type="h" for="ch" forName="circle1" refType="w" refFor="ch" refForName="circle1" op="equ"/>
              <dgm:constr type="r" for="ch" forName="circle1" refType="w"/>
              <dgm:constr type="ctrY" for="ch" forName="circle1" refType="h" fact="0.5"/>
              <dgm:constr type="r" for="ch" forName="space" refType="ctrX" refFor="ch" refForName="circle1"/>
              <dgm:constr type="w" for="ch" forName="space"/>
              <dgm:constr type="h" for="ch" forName="space" refType="h" refFor="ch" refForName="circle1"/>
              <dgm:constr type="b" for="ch" forName="space" refType="b" refFor="ch" refForName="circle1"/>
              <dgm:constr type="r" for="ch" forName="rect1" refType="l" refFor="ch" refForName="space"/>
              <dgm:constr type="l" for="ch" forName="rect1"/>
              <dgm:constr type="h" for="ch" forName="rect1" refType="h" refFor="ch" refForName="circle1"/>
              <dgm:constr type="b" for="ch" forName="rect1" refType="b" refFor="ch" refForName="circle1"/>
              <dgm:constr type="r" for="ch" forName="rect1ParTx" refType="l" refFor="ch" refForName="space"/>
              <dgm:constr type="w" for="ch" forName="rect1ParTx" refType="w" refFor="ch" refForName="rect1" fact="0.5"/>
              <dgm:constr type="t" for="ch" forName="rect1ParTx" refType="t" refFor="ch" refForName="rect1"/>
              <dgm:constr type="b" for="ch" forName="rect1ParTx" refType="b" refFor="ch" refForName="rect1"/>
              <dgm:constr type="r" for="ch" forName="rect1ChTx" refType="l" refFor="ch" refForName="rect1ParTx"/>
              <dgm:constr type="w" for="ch" forName="rect1ChTx" refType="w" refFor="ch" refForName="rect1ParTx"/>
              <dgm:constr type="t" for="ch" forName="rect1ChTx" refType="t" refFor="ch" refForName="rect1ParTx"/>
              <dgm:constr type="b" for="ch" forName="rect1ChTx" refType="b" refFor="ch" refForName="rect1ParTx"/>
              <dgm:constr type="r" for="ch" forName="rect1ParTxNoCh" refType="l" refFor="ch" refForName="space"/>
              <dgm:constr type="w" for="ch" forName="rect1ParTxNoCh" refType="w" refFor="ch" refForName="rect1"/>
              <dgm:constr type="t" for="ch" forName="rect1ParTxNoCh" refType="t" refFor="ch" refForName="rect1"/>
              <dgm:constr type="b" for="ch" forName="rect1ParTxNoCh" refType="b" refFor="ch" refForName="rect1"/>
              <dgm:constr type="primFontSz" for="ch" op="equ" val="65"/>
              <dgm:constr type="secFontSz" for="ch" op="equ" val="65"/>
            </dgm:constrLst>
          </dgm:if>
          <dgm:if name="Name15" axis="ch" ptType="node" func="cnt" op="equ" val="2">
            <dgm:constrLst>
              <dgm:constr type="userA" refType="w" fact="0.3"/>
              <dgm:constr type="w" for="ch" forName="circle1" refType="userA" fact="2"/>
              <dgm:constr type="h" for="ch" forName="circle1" refType="w" refFor="ch" refForName="circle1" op="equ"/>
              <dgm:constr type="r" for="ch" forName="circle1" refType="w"/>
              <dgm:constr type="ctrY" for="ch" forName="circle1" refType="h" fact="0.5"/>
              <dgm:constr type="r" for="ch" forName="space" refType="ctrX" refFor="ch" refForName="circle1"/>
              <dgm:constr type="w" for="ch" forName="space"/>
              <dgm:constr type="h" for="ch" forName="space" refType="h" refFor="ch" refForName="circle1"/>
              <dgm:constr type="b" for="ch" forName="space" refType="b" refFor="ch" refForName="circle1"/>
              <dgm:constr type="r" for="ch" forName="rect1" refType="l" refFor="ch" refForName="space"/>
              <dgm:constr type="l" for="ch" forName="rect1"/>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r" refFor="ch" refForName="space"/>
              <dgm:constr type="h" for="ch" forName="circle2" refType="h" refFor="ch" refForName="circle1" fact="0.5"/>
              <dgm:constr type="hOff" for="ch" forName="circle2" refType="h" refFor="ch" refForName="vertSpace2" fact="-0.5"/>
              <dgm:constr type="w" for="ch" forName="circle2" refType="h" refFor="ch" refForName="circle2" op="equ"/>
              <dgm:constr type="wOff" for="ch" forName="circle2" refType="hOff" refFor="ch" refForName="circle2" op="equ"/>
              <dgm:constr type="b" for="ch" forName="circle2" refType="t" refFor="ch" refForName="vertSpace2"/>
              <dgm:constr type="r" for="ch" forName="rect2" refType="l" refFor="ch" refForName="space"/>
              <dgm:constr type="l" for="ch" forName="rect2"/>
              <dgm:constr type="h" for="ch" forName="rect2" refType="h" refFor="ch" refForName="circle2"/>
              <dgm:constr type="hOff" for="ch" forName="rect2" refType="hOff" refFor="ch" refForName="circle2"/>
              <dgm:constr type="b" for="ch" forName="rect2" refType="b" refFor="ch" refForName="circle2"/>
              <dgm:constr type="r" for="ch" forName="rect2ParTx" refType="l" refFor="ch" refForName="space"/>
              <dgm:constr type="w" for="ch" forName="rect2ParTx" refType="w" refFor="ch" refForName="rect2" fact="0.5"/>
              <dgm:constr type="t" for="ch" forName="rect2ParTx" refType="t" refFor="ch" refForName="rect2"/>
              <dgm:constr type="b" for="ch" forName="rect2ParTx" refType="b" refFor="ch" refForName="rect2"/>
              <dgm:constr type="r" for="ch" forName="rect2ChTx" refType="l" refFor="ch" refForName="rect2ParTx"/>
              <dgm:constr type="w" for="ch" forName="rect2ChTx" refType="w" refFor="ch" refForName="rect2ParTx"/>
              <dgm:constr type="t" for="ch" forName="rect2ChTx" refType="t" refFor="ch" refForName="rect2ParTx"/>
              <dgm:constr type="b" for="ch" forName="rect2ChTx" refType="b" refFor="ch" refForName="rect2ParTx"/>
              <dgm:constr type="r" for="ch" forName="rect2ParTxNoCh" refType="l" refFor="ch" refForName="space"/>
              <dgm:constr type="w" for="ch" forName="rect2ParTxNoCh" refType="w" refFor="ch" refForName="rect2"/>
              <dgm:constr type="t" for="ch" forName="rect2ParTxNoCh" refType="t" refFor="ch" refForName="rect2"/>
              <dgm:constr type="b" for="ch" forName="rect2ParTxNoCh" refType="b" refFor="ch" refForName="rect2"/>
              <dgm:constr type="r" for="ch" forName="rect1ParTx" refType="l" refFor="ch" refForName="space"/>
              <dgm:constr type="w" for="ch" forName="rect1ParTx" refType="w" refFor="ch" refForName="rect1" fact="0.5"/>
              <dgm:constr type="t" for="ch" forName="rect1ParTx" refType="t" refFor="ch" refForName="rect1"/>
              <dgm:constr type="b" for="ch" forName="rect1ParTx" refType="t" refFor="ch" refForName="rect2"/>
              <dgm:constr type="r" for="ch" forName="rect1ChTx" refType="l" refFor="ch" refForName="rect1ParTx"/>
              <dgm:constr type="w" for="ch" forName="rect1ChTx" refType="w" refFor="ch" refForName="rect1ParTx"/>
              <dgm:constr type="t" for="ch" forName="rect1ChTx" refType="t" refFor="ch" refForName="rect1ParTx"/>
              <dgm:constr type="b" for="ch" forName="rect1ChTx" refType="b" refFor="ch" refForName="rect1ParTx"/>
              <dgm:constr type="r" for="ch" forName="rect1ParTxNoCh" refType="l" refFor="ch" refForName="space"/>
              <dgm:constr type="w" for="ch" forName="rect1ParTxNoCh" refType="w" refFor="ch" refForName="rect1"/>
              <dgm:constr type="t" for="ch" forName="rect1ParTxNoCh" refType="t" refFor="ch" refForName="rect1"/>
              <dgm:constr type="b" for="ch" forName="rect1ParTxNoCh" refType="t" refFor="ch" refForName="rect2"/>
              <dgm:constr type="primFontSz" for="ch" op="equ" val="65"/>
              <dgm:constr type="secFontSz" for="ch" op="equ" val="65"/>
            </dgm:constrLst>
          </dgm:if>
          <dgm:if name="Name16" axis="ch" ptType="node" func="cnt" op="equ" val="3">
            <dgm:constrLst>
              <dgm:constr type="userA" refType="w" fact="0.3"/>
              <dgm:constr type="w" for="ch" forName="circle1" refType="userA" fact="2"/>
              <dgm:constr type="h" for="ch" forName="circle1" refType="w" refFor="ch" refForName="circle1" op="equ"/>
              <dgm:constr type="r" for="ch" forName="circle1" refType="w"/>
              <dgm:constr type="ctrY" for="ch" forName="circle1" refType="h" fact="0.5"/>
              <dgm:constr type="r" for="ch" forName="space" refType="ctrX" refFor="ch" refForName="circle1"/>
              <dgm:constr type="w" for="ch" forName="space"/>
              <dgm:constr type="h" for="ch" forName="space" refType="h" refFor="ch" refForName="circle1"/>
              <dgm:constr type="b" for="ch" forName="space" refType="b" refFor="ch" refForName="circle1"/>
              <dgm:constr type="r" for="ch" forName="rect1" refType="l" refFor="ch" refForName="space"/>
              <dgm:constr type="l" for="ch" forName="rect1"/>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r" refFor="ch" refForName="space"/>
              <dgm:constr type="h" for="ch" forName="circle2" refType="h" refFor="ch" refForName="circle1" fact="0.66667"/>
              <dgm:constr type="hOff" for="ch" forName="circle2" refType="h" refFor="ch" refForName="vertSpace2" fact="-0.33333"/>
              <dgm:constr type="w" for="ch" forName="circle2" refType="h" refFor="ch" refForName="circle2" op="equ"/>
              <dgm:constr type="wOff" for="ch" forName="circle2" refType="hOff" refFor="ch" refForName="circle2" op="equ"/>
              <dgm:constr type="b" for="ch" forName="circle2" refType="t" refFor="ch" refForName="vertSpace2"/>
              <dgm:constr type="r" for="ch" forName="rect2" refType="l" refFor="ch" refForName="space"/>
              <dgm:constr type="l" for="ch" forName="rect2"/>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r" refFor="ch" refForName="space"/>
              <dgm:constr type="h" for="ch" forName="circle3" refType="h" refFor="ch" refForName="circle1" fact="0.33333"/>
              <dgm:constr type="hOff" for="ch" forName="circle3" refType="h" refFor="ch" refForName="vertSpace2" fact="-0.66667"/>
              <dgm:constr type="w" for="ch" forName="circle3" refType="h" refFor="ch" refForName="circle3" op="equ"/>
              <dgm:constr type="wOff" for="ch" forName="circle3" refType="hOff" refFor="ch" refForName="circle3" op="equ"/>
              <dgm:constr type="b" for="ch" forName="circle3" refType="t" refFor="ch" refForName="vertSpace3"/>
              <dgm:constr type="r" for="ch" forName="rect3" refType="l" refFor="ch" refForName="space"/>
              <dgm:constr type="l" for="ch" forName="rect3"/>
              <dgm:constr type="h" for="ch" forName="rect3" refType="h" refFor="ch" refForName="circle3"/>
              <dgm:constr type="hOff" for="ch" forName="rect3" refType="hOff" refFor="ch" refForName="circle3"/>
              <dgm:constr type="b" for="ch" forName="rect3" refType="b" refFor="ch" refForName="circle3"/>
              <dgm:constr type="r" for="ch" forName="rect3ParTx" refType="l" refFor="ch" refForName="space"/>
              <dgm:constr type="w" for="ch" forName="rect3ParTx" refType="w" refFor="ch" refForName="rect3" fact="0.5"/>
              <dgm:constr type="t" for="ch" forName="rect3ParTx" refType="t" refFor="ch" refForName="rect3"/>
              <dgm:constr type="b" for="ch" forName="rect3ParTx" refType="b" refFor="ch" refForName="rect3"/>
              <dgm:constr type="r" for="ch" forName="rect3ChTx" refType="l" refFor="ch" refForName="rect3ParTx"/>
              <dgm:constr type="w" for="ch" forName="rect3ChTx" refType="w" refFor="ch" refForName="rect3ParTx"/>
              <dgm:constr type="t" for="ch" forName="rect3ChTx" refType="t" refFor="ch" refForName="rect3ParTx"/>
              <dgm:constr type="b" for="ch" forName="rect3ChTx" refType="b" refFor="ch" refForName="rect3ParTx"/>
              <dgm:constr type="r" for="ch" forName="rect3ParTxNoCh" refType="l" refFor="ch" refForName="space"/>
              <dgm:constr type="w" for="ch" forName="rect3ParTxNoCh" refType="w" refFor="ch" refForName="rect3"/>
              <dgm:constr type="t" for="ch" forName="rect3ParTxNoCh" refType="t" refFor="ch" refForName="rect3"/>
              <dgm:constr type="b" for="ch" forName="rect3ParTxNoCh" refType="b" refFor="ch" refForName="rect3"/>
              <dgm:constr type="r" for="ch" forName="rect1ParTx" refType="l" refFor="ch" refForName="space"/>
              <dgm:constr type="w" for="ch" forName="rect1ParTx" refType="w" refFor="ch" refForName="rect1" fact="0.5"/>
              <dgm:constr type="t" for="ch" forName="rect1ParTx" refType="t" refFor="ch" refForName="rect1"/>
              <dgm:constr type="b" for="ch" forName="rect1ParTx" refType="t" refFor="ch" refForName="rect2"/>
              <dgm:constr type="r" for="ch" forName="rect1ChTx" refType="l" refFor="ch" refForName="rect1ParTx"/>
              <dgm:constr type="w" for="ch" forName="rect1ChTx" refType="w" refFor="ch" refForName="rect1ParTx"/>
              <dgm:constr type="t" for="ch" forName="rect1ChTx" refType="t" refFor="ch" refForName="rect1ParTx"/>
              <dgm:constr type="b" for="ch" forName="rect1ChTx" refType="b" refFor="ch" refForName="rect1ParTx"/>
              <dgm:constr type="r" for="ch" forName="rect1ParTxNoCh" refType="l" refFor="ch" refForName="space"/>
              <dgm:constr type="w" for="ch" forName="rect1ParTxNoCh" refType="w" refFor="ch" refForName="rect1"/>
              <dgm:constr type="t" for="ch" forName="rect1ParTxNoCh" refType="t" refFor="ch" refForName="rect1"/>
              <dgm:constr type="b" for="ch" forName="rect1ParTxNoCh" refType="t" refFor="ch" refForName="rect2"/>
              <dgm:constr type="r" for="ch" forName="rect2ParTx" refType="l" refFor="ch" refForName="space"/>
              <dgm:constr type="w" for="ch" forName="rect2ParTx" refType="w" refFor="ch" refForName="rect2" fact="0.5"/>
              <dgm:constr type="t" for="ch" forName="rect2ParTx" refType="t" refFor="ch" refForName="rect2"/>
              <dgm:constr type="b" for="ch" forName="rect2ParTx" refType="t" refFor="ch" refForName="rect3"/>
              <dgm:constr type="r" for="ch" forName="rect2ChTx" refType="l" refFor="ch" refForName="rect2ParTx"/>
              <dgm:constr type="w" for="ch" forName="rect2ChTx" refType="w" refFor="ch" refForName="rect2ParTx"/>
              <dgm:constr type="t" for="ch" forName="rect2ChTx" refType="t" refFor="ch" refForName="rect2ParTx"/>
              <dgm:constr type="b" for="ch" forName="rect2ChTx" refType="b" refFor="ch" refForName="rect2ParTx"/>
              <dgm:constr type="r" for="ch" forName="rect2ParTxNoCh" refType="l" refFor="ch" refForName="space"/>
              <dgm:constr type="w" for="ch" forName="rect2ParTxNoCh" refType="w" refFor="ch" refForName="rect2"/>
              <dgm:constr type="t" for="ch" forName="rect2ParTxNoCh" refType="t" refFor="ch" refForName="rect2"/>
              <dgm:constr type="b" for="ch" forName="rect2ParTxNoCh" refType="t" refFor="ch" refForName="rect3"/>
              <dgm:constr type="primFontSz" for="ch" op="equ" val="65"/>
              <dgm:constr type="secFontSz" for="ch" op="equ" val="65"/>
            </dgm:constrLst>
          </dgm:if>
          <dgm:if name="Name17" axis="ch" ptType="node" func="cnt" op="equ" val="4">
            <dgm:constrLst>
              <dgm:constr type="userA" refType="w" fact="0.3"/>
              <dgm:constr type="w" for="ch" forName="circle1" refType="userA" fact="2"/>
              <dgm:constr type="h" for="ch" forName="circle1" refType="w" refFor="ch" refForName="circle1" op="equ"/>
              <dgm:constr type="r" for="ch" forName="circle1" refType="w"/>
              <dgm:constr type="ctrY" for="ch" forName="circle1" refType="h" fact="0.5"/>
              <dgm:constr type="r" for="ch" forName="space" refType="ctrX" refFor="ch" refForName="circle1"/>
              <dgm:constr type="w" for="ch" forName="space"/>
              <dgm:constr type="h" for="ch" forName="space" refType="h" refFor="ch" refForName="circle1"/>
              <dgm:constr type="b" for="ch" forName="space" refType="b" refFor="ch" refForName="circle1"/>
              <dgm:constr type="r" for="ch" forName="rect1" refType="l" refFor="ch" refForName="space"/>
              <dgm:constr type="l" for="ch" forName="rect1"/>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r" refFor="ch" refForName="space"/>
              <dgm:constr type="h" for="ch" forName="circle2" refType="h" refFor="ch" refForName="circle1" fact="0.75"/>
              <dgm:constr type="hOff" for="ch" forName="circle2" refType="h" refFor="ch" refForName="vertSpace2" fact="-0.25"/>
              <dgm:constr type="w" for="ch" forName="circle2" refType="h" refFor="ch" refForName="circle2" op="equ"/>
              <dgm:constr type="wOff" for="ch" forName="circle2" refType="hOff" refFor="ch" refForName="circle2" op="equ"/>
              <dgm:constr type="b" for="ch" forName="circle2" refType="t" refFor="ch" refForName="vertSpace2"/>
              <dgm:constr type="r" for="ch" forName="rect2" refType="l" refFor="ch" refForName="space"/>
              <dgm:constr type="l" for="ch" forName="rect2"/>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r" refFor="ch" refForName="space"/>
              <dgm:constr type="h" for="ch" forName="circle3" refType="h" refFor="ch" refForName="circle1" fact="0.5"/>
              <dgm:constr type="hOff" for="ch" forName="circle3" refType="h" refFor="ch" refForName="vertSpace2" fact="-0.5"/>
              <dgm:constr type="w" for="ch" forName="circle3" refType="h" refFor="ch" refForName="circle3" op="equ"/>
              <dgm:constr type="wOff" for="ch" forName="circle3" refType="hOff" refFor="ch" refForName="circle3" op="equ"/>
              <dgm:constr type="b" for="ch" forName="circle3" refType="t" refFor="ch" refForName="vertSpace3"/>
              <dgm:constr type="r" for="ch" forName="rect3" refType="l" refFor="ch" refForName="space"/>
              <dgm:constr type="l" for="ch" forName="rect3"/>
              <dgm:constr type="h" for="ch" forName="rect3" refType="h" refFor="ch" refForName="circle3"/>
              <dgm:constr type="hOff" for="ch" forName="rect3" refType="hOff" refFor="ch" refForName="circle3"/>
              <dgm:constr type="b" for="ch" forName="rect3" refType="b" refFor="ch" refForName="circle3"/>
              <dgm:constr type="l" for="ch" forName="vertSpace4"/>
              <dgm:constr type="w" for="ch" forName="vertSpace4" refType="w"/>
              <dgm:constr type="h" for="ch" forName="vertSpace4" refType="h" refFor="ch" refForName="vertSpace3"/>
              <dgm:constr type="b" for="ch" forName="vertSpace4" refType="t" refFor="ch" refForName="vertSpace3"/>
              <dgm:constr type="ctrX" for="ch" forName="circle4" refType="r" refFor="ch" refForName="space"/>
              <dgm:constr type="h" for="ch" forName="circle4" refType="h" refFor="ch" refForName="circle1" fact="0.25"/>
              <dgm:constr type="hOff" for="ch" forName="circle4" refType="h" refFor="ch" refForName="vertSpace2" fact="-0.75"/>
              <dgm:constr type="w" for="ch" forName="circle4" refType="h" refFor="ch" refForName="circle4" op="equ"/>
              <dgm:constr type="wOff" for="ch" forName="circle4" refType="hOff" refFor="ch" refForName="circle4" op="equ"/>
              <dgm:constr type="b" for="ch" forName="circle4" refType="t" refFor="ch" refForName="vertSpace4"/>
              <dgm:constr type="r" for="ch" forName="rect4" refType="l" refFor="ch" refForName="space"/>
              <dgm:constr type="l" for="ch" forName="rect4"/>
              <dgm:constr type="h" for="ch" forName="rect4" refType="h" refFor="ch" refForName="circle4"/>
              <dgm:constr type="hOff" for="ch" forName="rect4" refType="hOff" refFor="ch" refForName="circle4"/>
              <dgm:constr type="b" for="ch" forName="rect4" refType="b" refFor="ch" refForName="circle4"/>
              <dgm:constr type="r" for="ch" forName="rect4ParTx" refType="l" refFor="ch" refForName="space"/>
              <dgm:constr type="w" for="ch" forName="rect4ParTx" refType="w" refFor="ch" refForName="rect4" fact="0.5"/>
              <dgm:constr type="t" for="ch" forName="rect4ParTx" refType="t" refFor="ch" refForName="rect4"/>
              <dgm:constr type="b" for="ch" forName="rect4ParTx" refType="b" refFor="ch" refForName="rect4"/>
              <dgm:constr type="r" for="ch" forName="rect4ChTx" refType="l" refFor="ch" refForName="rect4ParTx"/>
              <dgm:constr type="w" for="ch" forName="rect4ChTx" refType="w" refFor="ch" refForName="rect4ParTx"/>
              <dgm:constr type="t" for="ch" forName="rect4ChTx" refType="t" refFor="ch" refForName="rect4ParTx"/>
              <dgm:constr type="b" for="ch" forName="rect4ChTx" refType="b" refFor="ch" refForName="rect4ParTx"/>
              <dgm:constr type="r" for="ch" forName="rect4ParTxNoCh" refType="l" refFor="ch" refForName="space"/>
              <dgm:constr type="w" for="ch" forName="rect4ParTxNoCh" refType="w" refFor="ch" refForName="rect4"/>
              <dgm:constr type="t" for="ch" forName="rect4ParTxNoCh" refType="t" refFor="ch" refForName="rect4"/>
              <dgm:constr type="b" for="ch" forName="rect4ParTxNoCh" refType="b" refFor="ch" refForName="rect4"/>
              <dgm:constr type="r" for="ch" forName="rect1ParTx" refType="l" refFor="ch" refForName="space"/>
              <dgm:constr type="w" for="ch" forName="rect1ParTx" refType="w" refFor="ch" refForName="rect1" fact="0.5"/>
              <dgm:constr type="t" for="ch" forName="rect1ParTx" refType="t" refFor="ch" refForName="rect1"/>
              <dgm:constr type="b" for="ch" forName="rect1ParTx" refType="t" refFor="ch" refForName="rect2"/>
              <dgm:constr type="r" for="ch" forName="rect1ChTx" refType="l" refFor="ch" refForName="rect1ParTx"/>
              <dgm:constr type="w" for="ch" forName="rect1ChTx" refType="w" refFor="ch" refForName="rect1ParTx"/>
              <dgm:constr type="t" for="ch" forName="rect1ChTx" refType="t" refFor="ch" refForName="rect1ParTx"/>
              <dgm:constr type="b" for="ch" forName="rect1ChTx" refType="b" refFor="ch" refForName="rect1ParTx"/>
              <dgm:constr type="r" for="ch" forName="rect1ParTxNoCh" refType="l" refFor="ch" refForName="space"/>
              <dgm:constr type="w" for="ch" forName="rect1ParTxNoCh" refType="w" refFor="ch" refForName="rect1"/>
              <dgm:constr type="t" for="ch" forName="rect1ParTxNoCh" refType="t" refFor="ch" refForName="rect1"/>
              <dgm:constr type="b" for="ch" forName="rect1ParTxNoCh" refType="t" refFor="ch" refForName="rect2"/>
              <dgm:constr type="r" for="ch" forName="rect2ParTx" refType="l" refFor="ch" refForName="space"/>
              <dgm:constr type="w" for="ch" forName="rect2ParTx" refType="w" refFor="ch" refForName="rect2" fact="0.5"/>
              <dgm:constr type="t" for="ch" forName="rect2ParTx" refType="t" refFor="ch" refForName="rect2"/>
              <dgm:constr type="b" for="ch" forName="rect2ParTx" refType="t" refFor="ch" refForName="rect3"/>
              <dgm:constr type="r" for="ch" forName="rect2ChTx" refType="l" refFor="ch" refForName="rect2ParTx"/>
              <dgm:constr type="w" for="ch" forName="rect2ChTx" refType="w" refFor="ch" refForName="rect2ParTx"/>
              <dgm:constr type="t" for="ch" forName="rect2ChTx" refType="t" refFor="ch" refForName="rect2ParTx"/>
              <dgm:constr type="b" for="ch" forName="rect2ChTx" refType="b" refFor="ch" refForName="rect2ParTx"/>
              <dgm:constr type="r" for="ch" forName="rect2ParTxNoCh" refType="l" refFor="ch" refForName="space"/>
              <dgm:constr type="w" for="ch" forName="rect2ParTxNoCh" refType="w" refFor="ch" refForName="rect2"/>
              <dgm:constr type="t" for="ch" forName="rect2ParTxNoCh" refType="t" refFor="ch" refForName="rect2"/>
              <dgm:constr type="b" for="ch" forName="rect2ParTxNoCh" refType="t" refFor="ch" refForName="rect3"/>
              <dgm:constr type="r" for="ch" forName="rect3ParTx" refType="l" refFor="ch" refForName="space"/>
              <dgm:constr type="w" for="ch" forName="rect3ParTx" refType="w" refFor="ch" refForName="rect3" fact="0.5"/>
              <dgm:constr type="t" for="ch" forName="rect3ParTx" refType="t" refFor="ch" refForName="rect3"/>
              <dgm:constr type="b" for="ch" forName="rect3ParTx" refType="t" refFor="ch" refForName="rect4"/>
              <dgm:constr type="r" for="ch" forName="rect3ChTx" refType="l" refFor="ch" refForName="rect3ParTx"/>
              <dgm:constr type="w" for="ch" forName="rect3ChTx" refType="w" refFor="ch" refForName="rect3ParTx"/>
              <dgm:constr type="t" for="ch" forName="rect3ChTx" refType="t" refFor="ch" refForName="rect3ParTx"/>
              <dgm:constr type="b" for="ch" forName="rect3ChTx" refType="b" refFor="ch" refForName="rect3ParTx"/>
              <dgm:constr type="r" for="ch" forName="rect3ParTxNoCh" refType="l" refFor="ch" refForName="space"/>
              <dgm:constr type="w" for="ch" forName="rect3ParTxNoCh" refType="w" refFor="ch" refForName="rect3"/>
              <dgm:constr type="t" for="ch" forName="rect3ParTxNoCh" refType="t" refFor="ch" refForName="rect3"/>
              <dgm:constr type="b" for="ch" forName="rect3ParTxNoCh" refType="t" refFor="ch" refForName="rect4"/>
              <dgm:constr type="primFontSz" for="ch" op="equ" val="65"/>
              <dgm:constr type="secFontSz" for="ch" op="equ" val="65"/>
            </dgm:constrLst>
          </dgm:if>
          <dgm:if name="Name18" axis="ch" ptType="node" func="cnt" op="equ" val="5">
            <dgm:constrLst>
              <dgm:constr type="userA" refType="w" fact="0.3"/>
              <dgm:constr type="w" for="ch" forName="circle1" refType="userA" fact="2"/>
              <dgm:constr type="h" for="ch" forName="circle1" refType="w" refFor="ch" refForName="circle1" op="equ"/>
              <dgm:constr type="r" for="ch" forName="circle1" refType="w"/>
              <dgm:constr type="ctrY" for="ch" forName="circle1" refType="h" fact="0.5"/>
              <dgm:constr type="r" for="ch" forName="space" refType="ctrX" refFor="ch" refForName="circle1"/>
              <dgm:constr type="w" for="ch" forName="space"/>
              <dgm:constr type="h" for="ch" forName="space" refType="h" refFor="ch" refForName="circle1"/>
              <dgm:constr type="b" for="ch" forName="space" refType="b" refFor="ch" refForName="circle1"/>
              <dgm:constr type="r" for="ch" forName="rect1" refType="l" refFor="ch" refForName="space"/>
              <dgm:constr type="l" for="ch" forName="rect1"/>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r" refFor="ch" refForName="space"/>
              <dgm:constr type="h" for="ch" forName="circle2" refType="h" refFor="ch" refForName="circle1" fact="0.8"/>
              <dgm:constr type="hOff" for="ch" forName="circle2" refType="h" refFor="ch" refForName="vertSpace2" fact="-0.2"/>
              <dgm:constr type="w" for="ch" forName="circle2" refType="h" refFor="ch" refForName="circle2" op="equ"/>
              <dgm:constr type="wOff" for="ch" forName="circle2" refType="hOff" refFor="ch" refForName="circle2" op="equ"/>
              <dgm:constr type="b" for="ch" forName="circle2" refType="t" refFor="ch" refForName="vertSpace2"/>
              <dgm:constr type="r" for="ch" forName="rect2" refType="l" refFor="ch" refForName="space"/>
              <dgm:constr type="l" for="ch" forName="rect2"/>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r" refFor="ch" refForName="space"/>
              <dgm:constr type="h" for="ch" forName="circle3" refType="h" refFor="ch" refForName="circle1" fact="0.6"/>
              <dgm:constr type="hOff" for="ch" forName="circle3" refType="h" refFor="ch" refForName="vertSpace2" fact="-0.4"/>
              <dgm:constr type="w" for="ch" forName="circle3" refType="h" refFor="ch" refForName="circle3" op="equ"/>
              <dgm:constr type="wOff" for="ch" forName="circle3" refType="hOff" refFor="ch" refForName="circle3" op="equ"/>
              <dgm:constr type="b" for="ch" forName="circle3" refType="t" refFor="ch" refForName="vertSpace3"/>
              <dgm:constr type="r" for="ch" forName="rect3" refType="l" refFor="ch" refForName="space"/>
              <dgm:constr type="l" for="ch" forName="rect3"/>
              <dgm:constr type="h" for="ch" forName="rect3" refType="h" refFor="ch" refForName="circle3"/>
              <dgm:constr type="hOff" for="ch" forName="rect3" refType="hOff" refFor="ch" refForName="circle3"/>
              <dgm:constr type="b" for="ch" forName="rect3" refType="b" refFor="ch" refForName="circle3"/>
              <dgm:constr type="l" for="ch" forName="vertSpace4"/>
              <dgm:constr type="w" for="ch" forName="vertSpace4" refType="w"/>
              <dgm:constr type="h" for="ch" forName="vertSpace4" refType="h" refFor="ch" refForName="vertSpace3"/>
              <dgm:constr type="b" for="ch" forName="vertSpace4" refType="t" refFor="ch" refForName="vertSpace3"/>
              <dgm:constr type="ctrX" for="ch" forName="circle4" refType="r" refFor="ch" refForName="space"/>
              <dgm:constr type="h" for="ch" forName="circle4" refType="h" refFor="ch" refForName="circle1" fact="0.4"/>
              <dgm:constr type="hOff" for="ch" forName="circle4" refType="h" refFor="ch" refForName="vertSpace2" fact="-0.6"/>
              <dgm:constr type="w" for="ch" forName="circle4" refType="h" refFor="ch" refForName="circle4" op="equ"/>
              <dgm:constr type="wOff" for="ch" forName="circle4" refType="hOff" refFor="ch" refForName="circle4" op="equ"/>
              <dgm:constr type="b" for="ch" forName="circle4" refType="t" refFor="ch" refForName="vertSpace4"/>
              <dgm:constr type="r" for="ch" forName="rect4" refType="l" refFor="ch" refForName="space"/>
              <dgm:constr type="l" for="ch" forName="rect4"/>
              <dgm:constr type="h" for="ch" forName="rect4" refType="h" refFor="ch" refForName="circle4"/>
              <dgm:constr type="hOff" for="ch" forName="rect4" refType="hOff" refFor="ch" refForName="circle4"/>
              <dgm:constr type="b" for="ch" forName="rect4" refType="b" refFor="ch" refForName="circle4"/>
              <dgm:constr type="l" for="ch" forName="vertSpace5"/>
              <dgm:constr type="w" for="ch" forName="vertSpace5" refType="w"/>
              <dgm:constr type="h" for="ch" forName="vertSpace5" refType="h" refFor="ch" refForName="vertSpace4"/>
              <dgm:constr type="b" for="ch" forName="vertSpace5" refType="t" refFor="ch" refForName="vertSpace4"/>
              <dgm:constr type="ctrX" for="ch" forName="circle5" refType="r" refFor="ch" refForName="space"/>
              <dgm:constr type="h" for="ch" forName="circle5" refType="h" refFor="ch" refForName="circle1" fact="0.2"/>
              <dgm:constr type="hOff" for="ch" forName="circle5" refType="h" refFor="ch" refForName="vertSpace2" fact="-0.8"/>
              <dgm:constr type="w" for="ch" forName="circle5" refType="h" refFor="ch" refForName="circle5" op="equ"/>
              <dgm:constr type="wOff" for="ch" forName="circle5" refType="hOff" refFor="ch" refForName="circle5" op="equ"/>
              <dgm:constr type="b" for="ch" forName="circle5" refType="t" refFor="ch" refForName="vertSpace5"/>
              <dgm:constr type="r" for="ch" forName="rect5" refType="l" refFor="ch" refForName="space"/>
              <dgm:constr type="l" for="ch" forName="rect5"/>
              <dgm:constr type="h" for="ch" forName="rect5" refType="h" refFor="ch" refForName="circle5"/>
              <dgm:constr type="hOff" for="ch" forName="rect5" refType="hOff" refFor="ch" refForName="circle5"/>
              <dgm:constr type="b" for="ch" forName="rect5" refType="b" refFor="ch" refForName="circle5"/>
              <dgm:constr type="r" for="ch" forName="rect5ParTx" refType="l" refFor="ch" refForName="space"/>
              <dgm:constr type="w" for="ch" forName="rect5ParTx" refType="w" refFor="ch" refForName="rect5" fact="0.5"/>
              <dgm:constr type="t" for="ch" forName="rect5ParTx" refType="t" refFor="ch" refForName="rect5"/>
              <dgm:constr type="b" for="ch" forName="rect5ParTx" refType="b" refFor="ch" refForName="rect5"/>
              <dgm:constr type="r" for="ch" forName="rect5ChTx" refType="l" refFor="ch" refForName="rect5ParTx"/>
              <dgm:constr type="w" for="ch" forName="rect5ChTx" refType="w" refFor="ch" refForName="rect5ParTx"/>
              <dgm:constr type="t" for="ch" forName="rect5ChTx" refType="t" refFor="ch" refForName="rect5ParTx"/>
              <dgm:constr type="b" for="ch" forName="rect5ChTx" refType="b" refFor="ch" refForName="rect5ParTx"/>
              <dgm:constr type="r" for="ch" forName="rect5ParTxNoCh" refType="l" refFor="ch" refForName="space"/>
              <dgm:constr type="w" for="ch" forName="rect5ParTxNoCh" refType="w" refFor="ch" refForName="rect5"/>
              <dgm:constr type="t" for="ch" forName="rect5ParTxNoCh" refType="t" refFor="ch" refForName="rect5"/>
              <dgm:constr type="b" for="ch" forName="rect5ParTxNoCh" refType="b" refFor="ch" refForName="rect5"/>
              <dgm:constr type="r" for="ch" forName="rect1ParTx" refType="l" refFor="ch" refForName="space"/>
              <dgm:constr type="w" for="ch" forName="rect1ParTx" refType="w" refFor="ch" refForName="rect1" fact="0.5"/>
              <dgm:constr type="t" for="ch" forName="rect1ParTx" refType="t" refFor="ch" refForName="rect1"/>
              <dgm:constr type="b" for="ch" forName="rect1ParTx" refType="t" refFor="ch" refForName="rect2"/>
              <dgm:constr type="r" for="ch" forName="rect1ChTx" refType="l" refFor="ch" refForName="rect1ParTx"/>
              <dgm:constr type="w" for="ch" forName="rect1ChTx" refType="w" refFor="ch" refForName="rect1ParTx"/>
              <dgm:constr type="t" for="ch" forName="rect1ChTx" refType="t" refFor="ch" refForName="rect1ParTx"/>
              <dgm:constr type="b" for="ch" forName="rect1ChTx" refType="b" refFor="ch" refForName="rect1ParTx"/>
              <dgm:constr type="r" for="ch" forName="rect1ParTxNoCh" refType="l" refFor="ch" refForName="space"/>
              <dgm:constr type="w" for="ch" forName="rect1ParTxNoCh" refType="w" refFor="ch" refForName="rect1"/>
              <dgm:constr type="t" for="ch" forName="rect1ParTxNoCh" refType="t" refFor="ch" refForName="rect1"/>
              <dgm:constr type="b" for="ch" forName="rect1ParTxNoCh" refType="t" refFor="ch" refForName="rect2"/>
              <dgm:constr type="r" for="ch" forName="rect2ParTx" refType="l" refFor="ch" refForName="space"/>
              <dgm:constr type="w" for="ch" forName="rect2ParTx" refType="w" refFor="ch" refForName="rect2" fact="0.5"/>
              <dgm:constr type="t" for="ch" forName="rect2ParTx" refType="t" refFor="ch" refForName="rect2"/>
              <dgm:constr type="b" for="ch" forName="rect2ParTx" refType="t" refFor="ch" refForName="rect3"/>
              <dgm:constr type="r" for="ch" forName="rect2ChTx" refType="l" refFor="ch" refForName="rect2ParTx"/>
              <dgm:constr type="w" for="ch" forName="rect2ChTx" refType="w" refFor="ch" refForName="rect2ParTx"/>
              <dgm:constr type="t" for="ch" forName="rect2ChTx" refType="t" refFor="ch" refForName="rect2ParTx"/>
              <dgm:constr type="b" for="ch" forName="rect2ChTx" refType="b" refFor="ch" refForName="rect2ParTx"/>
              <dgm:constr type="r" for="ch" forName="rect2ParTxNoCh" refType="l" refFor="ch" refForName="space"/>
              <dgm:constr type="w" for="ch" forName="rect2ParTxNoCh" refType="w" refFor="ch" refForName="rect2"/>
              <dgm:constr type="t" for="ch" forName="rect2ParTxNoCh" refType="t" refFor="ch" refForName="rect2"/>
              <dgm:constr type="b" for="ch" forName="rect2ParTxNoCh" refType="t" refFor="ch" refForName="rect3"/>
              <dgm:constr type="r" for="ch" forName="rect3ParTx" refType="l" refFor="ch" refForName="space"/>
              <dgm:constr type="w" for="ch" forName="rect3ParTx" refType="w" refFor="ch" refForName="rect3" fact="0.5"/>
              <dgm:constr type="t" for="ch" forName="rect3ParTx" refType="t" refFor="ch" refForName="rect3"/>
              <dgm:constr type="b" for="ch" forName="rect3ParTx" refType="t" refFor="ch" refForName="rect4"/>
              <dgm:constr type="r" for="ch" forName="rect3ChTx" refType="l" refFor="ch" refForName="rect3ParTx"/>
              <dgm:constr type="w" for="ch" forName="rect3ChTx" refType="w" refFor="ch" refForName="rect3ParTx"/>
              <dgm:constr type="t" for="ch" forName="rect3ChTx" refType="t" refFor="ch" refForName="rect3ParTx"/>
              <dgm:constr type="b" for="ch" forName="rect3ChTx" refType="b" refFor="ch" refForName="rect3ParTx"/>
              <dgm:constr type="r" for="ch" forName="rect3ParTxNoCh" refType="l" refFor="ch" refForName="space"/>
              <dgm:constr type="w" for="ch" forName="rect3ParTxNoCh" refType="w" refFor="ch" refForName="rect3"/>
              <dgm:constr type="t" for="ch" forName="rect3ParTxNoCh" refType="t" refFor="ch" refForName="rect3"/>
              <dgm:constr type="b" for="ch" forName="rect3ParTxNoCh" refType="t" refFor="ch" refForName="rect4"/>
              <dgm:constr type="r" for="ch" forName="rect4ParTx" refType="l" refFor="ch" refForName="space"/>
              <dgm:constr type="w" for="ch" forName="rect4ParTx" refType="w" refFor="ch" refForName="rect4" fact="0.5"/>
              <dgm:constr type="t" for="ch" forName="rect4ParTx" refType="t" refFor="ch" refForName="rect4"/>
              <dgm:constr type="b" for="ch" forName="rect4ParTx" refType="t" refFor="ch" refForName="rect5"/>
              <dgm:constr type="r" for="ch" forName="rect4ChTx" refType="l" refFor="ch" refForName="rect4ParTx"/>
              <dgm:constr type="w" for="ch" forName="rect4ChTx" refType="w" refFor="ch" refForName="rect4ParTx"/>
              <dgm:constr type="t" for="ch" forName="rect4ChTx" refType="t" refFor="ch" refForName="rect4ParTx"/>
              <dgm:constr type="b" for="ch" forName="rect4ChTx" refType="b" refFor="ch" refForName="rect4ParTx"/>
              <dgm:constr type="r" for="ch" forName="rect4ParTxNoCh" refType="l" refFor="ch" refForName="space"/>
              <dgm:constr type="w" for="ch" forName="rect4ParTxNoCh" refType="w" refFor="ch" refForName="rect4"/>
              <dgm:constr type="t" for="ch" forName="rect4ParTxNoCh" refType="t" refFor="ch" refForName="rect4"/>
              <dgm:constr type="b" for="ch" forName="rect4ParTxNoCh" refType="t" refFor="ch" refForName="rect5"/>
              <dgm:constr type="primFontSz" for="ch" op="equ" val="65"/>
              <dgm:constr type="secFontSz" for="ch" op="equ" val="65"/>
            </dgm:constrLst>
          </dgm:if>
          <dgm:if name="Name19" axis="ch" ptType="node" func="cnt" op="equ" val="6">
            <dgm:constrLst>
              <dgm:constr type="userA" refType="w" fact="0.3"/>
              <dgm:constr type="w" for="ch" forName="circle1" refType="userA" fact="2"/>
              <dgm:constr type="h" for="ch" forName="circle1" refType="w" refFor="ch" refForName="circle1" op="equ"/>
              <dgm:constr type="r" for="ch" forName="circle1" refType="w"/>
              <dgm:constr type="ctrY" for="ch" forName="circle1" refType="h" fact="0.5"/>
              <dgm:constr type="r" for="ch" forName="space" refType="ctrX" refFor="ch" refForName="circle1"/>
              <dgm:constr type="w" for="ch" forName="space"/>
              <dgm:constr type="h" for="ch" forName="space" refType="h" refFor="ch" refForName="circle1"/>
              <dgm:constr type="b" for="ch" forName="space" refType="b" refFor="ch" refForName="circle1"/>
              <dgm:constr type="r" for="ch" forName="rect1" refType="l" refFor="ch" refForName="space"/>
              <dgm:constr type="l" for="ch" forName="rect1"/>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r" refFor="ch" refForName="space"/>
              <dgm:constr type="h" for="ch" forName="circle2" refType="h" refFor="ch" refForName="circle1" fact="0.83333"/>
              <dgm:constr type="hOff" for="ch" forName="circle2" refType="h" refFor="ch" refForName="vertSpace2" fact="-0.16667"/>
              <dgm:constr type="w" for="ch" forName="circle2" refType="h" refFor="ch" refForName="circle2" op="equ"/>
              <dgm:constr type="wOff" for="ch" forName="circle2" refType="hOff" refFor="ch" refForName="circle2" op="equ"/>
              <dgm:constr type="b" for="ch" forName="circle2" refType="t" refFor="ch" refForName="vertSpace2"/>
              <dgm:constr type="r" for="ch" forName="rect2" refType="l" refFor="ch" refForName="space"/>
              <dgm:constr type="l" for="ch" forName="rect2"/>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r" refFor="ch" refForName="space"/>
              <dgm:constr type="h" for="ch" forName="circle3" refType="h" refFor="ch" refForName="circle1" fact="0.66667"/>
              <dgm:constr type="hOff" for="ch" forName="circle3" refType="h" refFor="ch" refForName="vertSpace2" fact="-0.33333"/>
              <dgm:constr type="w" for="ch" forName="circle3" refType="h" refFor="ch" refForName="circle3" op="equ"/>
              <dgm:constr type="wOff" for="ch" forName="circle3" refType="hOff" refFor="ch" refForName="circle3" op="equ"/>
              <dgm:constr type="b" for="ch" forName="circle3" refType="t" refFor="ch" refForName="vertSpace3"/>
              <dgm:constr type="r" for="ch" forName="rect3" refType="l" refFor="ch" refForName="space"/>
              <dgm:constr type="l" for="ch" forName="rect3"/>
              <dgm:constr type="h" for="ch" forName="rect3" refType="h" refFor="ch" refForName="circle3"/>
              <dgm:constr type="hOff" for="ch" forName="rect3" refType="hOff" refFor="ch" refForName="circle3"/>
              <dgm:constr type="b" for="ch" forName="rect3" refType="b" refFor="ch" refForName="circle3"/>
              <dgm:constr type="l" for="ch" forName="vertSpace4"/>
              <dgm:constr type="w" for="ch" forName="vertSpace4" refType="w"/>
              <dgm:constr type="h" for="ch" forName="vertSpace4" refType="h" refFor="ch" refForName="vertSpace3"/>
              <dgm:constr type="b" for="ch" forName="vertSpace4" refType="t" refFor="ch" refForName="vertSpace3"/>
              <dgm:constr type="ctrX" for="ch" forName="circle4" refType="r" refFor="ch" refForName="space"/>
              <dgm:constr type="h" for="ch" forName="circle4" refType="h" refFor="ch" refForName="circle1" fact="0.5"/>
              <dgm:constr type="hOff" for="ch" forName="circle4" refType="h" refFor="ch" refForName="vertSpace2" fact="-0.5"/>
              <dgm:constr type="w" for="ch" forName="circle4" refType="h" refFor="ch" refForName="circle4" op="equ"/>
              <dgm:constr type="wOff" for="ch" forName="circle4" refType="hOff" refFor="ch" refForName="circle4" op="equ"/>
              <dgm:constr type="b" for="ch" forName="circle4" refType="t" refFor="ch" refForName="vertSpace4"/>
              <dgm:constr type="r" for="ch" forName="rect4" refType="l" refFor="ch" refForName="space"/>
              <dgm:constr type="l" for="ch" forName="rect4"/>
              <dgm:constr type="h" for="ch" forName="rect4" refType="h" refFor="ch" refForName="circle4"/>
              <dgm:constr type="hOff" for="ch" forName="rect4" refType="hOff" refFor="ch" refForName="circle4"/>
              <dgm:constr type="b" for="ch" forName="rect4" refType="b" refFor="ch" refForName="circle4"/>
              <dgm:constr type="l" for="ch" forName="vertSpace5"/>
              <dgm:constr type="w" for="ch" forName="vertSpace5" refType="w"/>
              <dgm:constr type="h" for="ch" forName="vertSpace5" refType="h" refFor="ch" refForName="vertSpace4"/>
              <dgm:constr type="b" for="ch" forName="vertSpace5" refType="t" refFor="ch" refForName="vertSpace4"/>
              <dgm:constr type="ctrX" for="ch" forName="circle5" refType="r" refFor="ch" refForName="space"/>
              <dgm:constr type="h" for="ch" forName="circle5" refType="h" refFor="ch" refForName="circle1" fact="0.33333"/>
              <dgm:constr type="hOff" for="ch" forName="circle5" refType="h" refFor="ch" refForName="vertSpace2" fact="-0.66667"/>
              <dgm:constr type="w" for="ch" forName="circle5" refType="h" refFor="ch" refForName="circle5" op="equ"/>
              <dgm:constr type="wOff" for="ch" forName="circle5" refType="hOff" refFor="ch" refForName="circle5" op="equ"/>
              <dgm:constr type="b" for="ch" forName="circle5" refType="t" refFor="ch" refForName="vertSpace5"/>
              <dgm:constr type="r" for="ch" forName="rect5" refType="l" refFor="ch" refForName="space"/>
              <dgm:constr type="l" for="ch" forName="rect5"/>
              <dgm:constr type="h" for="ch" forName="rect5" refType="h" refFor="ch" refForName="circle5"/>
              <dgm:constr type="hOff" for="ch" forName="rect5" refType="hOff" refFor="ch" refForName="circle5"/>
              <dgm:constr type="b" for="ch" forName="rect5" refType="b" refFor="ch" refForName="circle5"/>
              <dgm:constr type="l" for="ch" forName="vertSpace6"/>
              <dgm:constr type="w" for="ch" forName="vertSpace6" refType="w"/>
              <dgm:constr type="h" for="ch" forName="vertSpace6" refType="h" refFor="ch" refForName="vertSpace5"/>
              <dgm:constr type="b" for="ch" forName="vertSpace6" refType="t" refFor="ch" refForName="vertSpace5"/>
              <dgm:constr type="ctrX" for="ch" forName="circle6" refType="r" refFor="ch" refForName="space"/>
              <dgm:constr type="h" for="ch" forName="circle6" refType="h" refFor="ch" refForName="circle1" fact="0.16667"/>
              <dgm:constr type="hOff" for="ch" forName="circle6" refType="h" refFor="ch" refForName="vertSpace2" fact="-0.83333"/>
              <dgm:constr type="w" for="ch" forName="circle6" refType="h" refFor="ch" refForName="circle6" op="equ"/>
              <dgm:constr type="wOff" for="ch" forName="circle6" refType="hOff" refFor="ch" refForName="circle6" op="equ"/>
              <dgm:constr type="b" for="ch" forName="circle6" refType="t" refFor="ch" refForName="vertSpace6"/>
              <dgm:constr type="r" for="ch" forName="rect6" refType="l" refFor="ch" refForName="space"/>
              <dgm:constr type="l" for="ch" forName="rect6"/>
              <dgm:constr type="h" for="ch" forName="rect6" refType="h" refFor="ch" refForName="circle6"/>
              <dgm:constr type="hOff" for="ch" forName="rect6" refType="hOff" refFor="ch" refForName="circle6"/>
              <dgm:constr type="b" for="ch" forName="rect6" refType="b" refFor="ch" refForName="circle6"/>
              <dgm:constr type="r" for="ch" forName="rect6ParTx" refType="l" refFor="ch" refForName="space"/>
              <dgm:constr type="w" for="ch" forName="rect6ParTx" refType="w" refFor="ch" refForName="rect6" fact="0.5"/>
              <dgm:constr type="t" for="ch" forName="rect6ParTx" refType="t" refFor="ch" refForName="rect6"/>
              <dgm:constr type="b" for="ch" forName="rect6ParTx" refType="b" refFor="ch" refForName="rect6"/>
              <dgm:constr type="r" for="ch" forName="rect6ChTx" refType="l" refFor="ch" refForName="rect6ParTx"/>
              <dgm:constr type="w" for="ch" forName="rect6ChTx" refType="w" refFor="ch" refForName="rect6ParTx"/>
              <dgm:constr type="t" for="ch" forName="rect6ChTx" refType="t" refFor="ch" refForName="rect6ParTx"/>
              <dgm:constr type="b" for="ch" forName="rect6ChTx" refType="b" refFor="ch" refForName="rect6ParTx"/>
              <dgm:constr type="r" for="ch" forName="rect6ParTxNoCh" refType="l" refFor="ch" refForName="space"/>
              <dgm:constr type="w" for="ch" forName="rect6ParTxNoCh" refType="w" refFor="ch" refForName="rect6"/>
              <dgm:constr type="t" for="ch" forName="rect6ParTxNoCh" refType="t" refFor="ch" refForName="rect6"/>
              <dgm:constr type="b" for="ch" forName="rect6ParTxNoCh" refType="b" refFor="ch" refForName="rect6"/>
              <dgm:constr type="r" for="ch" forName="rect1ParTx" refType="l" refFor="ch" refForName="space"/>
              <dgm:constr type="w" for="ch" forName="rect1ParTx" refType="w" refFor="ch" refForName="rect1" fact="0.5"/>
              <dgm:constr type="t" for="ch" forName="rect1ParTx" refType="t" refFor="ch" refForName="rect1"/>
              <dgm:constr type="b" for="ch" forName="rect1ParTx" refType="t" refFor="ch" refForName="rect2"/>
              <dgm:constr type="r" for="ch" forName="rect1ChTx" refType="l" refFor="ch" refForName="rect1ParTx"/>
              <dgm:constr type="w" for="ch" forName="rect1ChTx" refType="w" refFor="ch" refForName="rect1ParTx"/>
              <dgm:constr type="t" for="ch" forName="rect1ChTx" refType="t" refFor="ch" refForName="rect1ParTx"/>
              <dgm:constr type="b" for="ch" forName="rect1ChTx" refType="b" refFor="ch" refForName="rect1ParTx"/>
              <dgm:constr type="r" for="ch" forName="rect1ParTxNoCh" refType="l" refFor="ch" refForName="space"/>
              <dgm:constr type="w" for="ch" forName="rect1ParTxNoCh" refType="w" refFor="ch" refForName="rect1"/>
              <dgm:constr type="t" for="ch" forName="rect1ParTxNoCh" refType="t" refFor="ch" refForName="rect1"/>
              <dgm:constr type="b" for="ch" forName="rect1ParTxNoCh" refType="t" refFor="ch" refForName="rect2"/>
              <dgm:constr type="r" for="ch" forName="rect2ParTx" refType="l" refFor="ch" refForName="space"/>
              <dgm:constr type="w" for="ch" forName="rect2ParTx" refType="w" refFor="ch" refForName="rect2" fact="0.5"/>
              <dgm:constr type="t" for="ch" forName="rect2ParTx" refType="t" refFor="ch" refForName="rect2"/>
              <dgm:constr type="b" for="ch" forName="rect2ParTx" refType="t" refFor="ch" refForName="rect3"/>
              <dgm:constr type="r" for="ch" forName="rect2ChTx" refType="l" refFor="ch" refForName="rect2ParTx"/>
              <dgm:constr type="w" for="ch" forName="rect2ChTx" refType="w" refFor="ch" refForName="rect2ParTx"/>
              <dgm:constr type="t" for="ch" forName="rect2ChTx" refType="t" refFor="ch" refForName="rect2ParTx"/>
              <dgm:constr type="b" for="ch" forName="rect2ChTx" refType="b" refFor="ch" refForName="rect2ParTx"/>
              <dgm:constr type="r" for="ch" forName="rect2ParTxNoCh" refType="l" refFor="ch" refForName="space"/>
              <dgm:constr type="w" for="ch" forName="rect2ParTxNoCh" refType="w" refFor="ch" refForName="rect2"/>
              <dgm:constr type="t" for="ch" forName="rect2ParTxNoCh" refType="t" refFor="ch" refForName="rect2"/>
              <dgm:constr type="b" for="ch" forName="rect2ParTxNoCh" refType="t" refFor="ch" refForName="rect3"/>
              <dgm:constr type="r" for="ch" forName="rect3ParTx" refType="l" refFor="ch" refForName="space"/>
              <dgm:constr type="w" for="ch" forName="rect3ParTx" refType="w" refFor="ch" refForName="rect3" fact="0.5"/>
              <dgm:constr type="t" for="ch" forName="rect3ParTx" refType="t" refFor="ch" refForName="rect3"/>
              <dgm:constr type="b" for="ch" forName="rect3ParTx" refType="t" refFor="ch" refForName="rect4"/>
              <dgm:constr type="r" for="ch" forName="rect3ChTx" refType="l" refFor="ch" refForName="rect3ParTx"/>
              <dgm:constr type="w" for="ch" forName="rect3ChTx" refType="w" refFor="ch" refForName="rect3ParTx"/>
              <dgm:constr type="t" for="ch" forName="rect3ChTx" refType="t" refFor="ch" refForName="rect3ParTx"/>
              <dgm:constr type="b" for="ch" forName="rect3ChTx" refType="b" refFor="ch" refForName="rect3ParTx"/>
              <dgm:constr type="r" for="ch" forName="rect3ParTxNoCh" refType="l" refFor="ch" refForName="space"/>
              <dgm:constr type="w" for="ch" forName="rect3ParTxNoCh" refType="w" refFor="ch" refForName="rect3"/>
              <dgm:constr type="t" for="ch" forName="rect3ParTxNoCh" refType="t" refFor="ch" refForName="rect3"/>
              <dgm:constr type="b" for="ch" forName="rect3ParTxNoCh" refType="t" refFor="ch" refForName="rect4"/>
              <dgm:constr type="r" for="ch" forName="rect4ParTx" refType="l" refFor="ch" refForName="space"/>
              <dgm:constr type="w" for="ch" forName="rect4ParTx" refType="w" refFor="ch" refForName="rect4" fact="0.5"/>
              <dgm:constr type="t" for="ch" forName="rect4ParTx" refType="t" refFor="ch" refForName="rect4"/>
              <dgm:constr type="b" for="ch" forName="rect4ParTx" refType="t" refFor="ch" refForName="rect5"/>
              <dgm:constr type="r" for="ch" forName="rect4ChTx" refType="l" refFor="ch" refForName="rect4ParTx"/>
              <dgm:constr type="w" for="ch" forName="rect4ChTx" refType="w" refFor="ch" refForName="rect4ParTx"/>
              <dgm:constr type="t" for="ch" forName="rect4ChTx" refType="t" refFor="ch" refForName="rect4ParTx"/>
              <dgm:constr type="b" for="ch" forName="rect4ChTx" refType="b" refFor="ch" refForName="rect4ParTx"/>
              <dgm:constr type="r" for="ch" forName="rect4ParTxNoCh" refType="l" refFor="ch" refForName="space"/>
              <dgm:constr type="w" for="ch" forName="rect4ParTxNoCh" refType="w" refFor="ch" refForName="rect4"/>
              <dgm:constr type="t" for="ch" forName="rect4ParTxNoCh" refType="t" refFor="ch" refForName="rect4"/>
              <dgm:constr type="b" for="ch" forName="rect4ParTxNoCh" refType="t" refFor="ch" refForName="rect5"/>
              <dgm:constr type="r" for="ch" forName="rect5ParTx" refType="l" refFor="ch" refForName="space"/>
              <dgm:constr type="w" for="ch" forName="rect5ParTx" refType="w" refFor="ch" refForName="rect5" fact="0.5"/>
              <dgm:constr type="t" for="ch" forName="rect5ParTx" refType="t" refFor="ch" refForName="rect5"/>
              <dgm:constr type="b" for="ch" forName="rect5ParTx" refType="t" refFor="ch" refForName="rect6"/>
              <dgm:constr type="r" for="ch" forName="rect5ChTx" refType="l" refFor="ch" refForName="rect5ParTx"/>
              <dgm:constr type="w" for="ch" forName="rect5ChTx" refType="w" refFor="ch" refForName="rect5ParTx"/>
              <dgm:constr type="t" for="ch" forName="rect5ChTx" refType="t" refFor="ch" refForName="rect5ParTx"/>
              <dgm:constr type="b" for="ch" forName="rect5ChTx" refType="b" refFor="ch" refForName="rect5ParTx"/>
              <dgm:constr type="r" for="ch" forName="rect5ParTxNoCh" refType="l" refFor="ch" refForName="space"/>
              <dgm:constr type="w" for="ch" forName="rect5ParTxNoCh" refType="w" refFor="ch" refForName="rect5"/>
              <dgm:constr type="t" for="ch" forName="rect5ParTxNoCh" refType="t" refFor="ch" refForName="rect5"/>
              <dgm:constr type="b" for="ch" forName="rect5ParTxNoCh" refType="t" refFor="ch" refForName="rect6"/>
              <dgm:constr type="primFontSz" for="ch" op="equ" val="65"/>
              <dgm:constr type="secFontSz" for="ch" op="equ" val="65"/>
            </dgm:constrLst>
          </dgm:if>
          <dgm:if name="Name20" axis="ch" ptType="node" func="cnt" op="gte" val="7">
            <dgm:constrLst>
              <dgm:constr type="userA" refType="w" fact="0.3"/>
              <dgm:constr type="w" for="ch" forName="circle1" refType="userA" fact="2"/>
              <dgm:constr type="h" for="ch" forName="circle1" refType="w" refFor="ch" refForName="circle1" op="equ"/>
              <dgm:constr type="r" for="ch" forName="circle1" refType="w"/>
              <dgm:constr type="ctrY" for="ch" forName="circle1" refType="h" fact="0.5"/>
              <dgm:constr type="r" for="ch" forName="space" refType="ctrX" refFor="ch" refForName="circle1"/>
              <dgm:constr type="w" for="ch" forName="space"/>
              <dgm:constr type="h" for="ch" forName="space" refType="h" refFor="ch" refForName="circle1"/>
              <dgm:constr type="b" for="ch" forName="space" refType="b" refFor="ch" refForName="circle1"/>
              <dgm:constr type="r" for="ch" forName="rect1" refType="l" refFor="ch" refForName="space"/>
              <dgm:constr type="l" for="ch" forName="rect1"/>
              <dgm:constr type="h" for="ch" forName="rect1" refType="h" refFor="ch" refForName="circle1"/>
              <dgm:constr type="b" for="ch" forName="rect1" refType="b" refFor="ch" refForName="circle1"/>
              <dgm:constr type="l" for="ch" forName="vertSpace2"/>
              <dgm:constr type="w" for="ch" forName="vertSpace2" refType="w"/>
              <dgm:constr type="h" for="ch" forName="vertSpace2" refType="h" refFor="ch" refForName="circle1" fact="0.05"/>
              <dgm:constr type="b" for="ch" forName="vertSpace2" refType="b" refFor="ch" refForName="circle1"/>
              <dgm:constr type="ctrX" for="ch" forName="circle2" refType="r" refFor="ch" refForName="space"/>
              <dgm:constr type="h" for="ch" forName="circle2" refType="h" refFor="ch" refForName="circle1" fact="0.85714"/>
              <dgm:constr type="hOff" for="ch" forName="circle2" refType="h" refFor="ch" refForName="vertSpace2" fact="-0.14286"/>
              <dgm:constr type="w" for="ch" forName="circle2" refType="h" refFor="ch" refForName="circle2" op="equ"/>
              <dgm:constr type="wOff" for="ch" forName="circle2" refType="hOff" refFor="ch" refForName="circle2" op="equ"/>
              <dgm:constr type="b" for="ch" forName="circle2" refType="t" refFor="ch" refForName="vertSpace2"/>
              <dgm:constr type="r" for="ch" forName="rect2" refType="l" refFor="ch" refForName="space"/>
              <dgm:constr type="l" for="ch" forName="rect2"/>
              <dgm:constr type="h" for="ch" forName="rect2" refType="h" refFor="ch" refForName="circle2"/>
              <dgm:constr type="hOff" for="ch" forName="rect2" refType="hOff" refFor="ch" refForName="circle2"/>
              <dgm:constr type="b" for="ch" forName="rect2" refType="b" refFor="ch" refForName="circle2"/>
              <dgm:constr type="l" for="ch" forName="vertSpace3"/>
              <dgm:constr type="w" for="ch" forName="vertSpace3" refType="w"/>
              <dgm:constr type="h" for="ch" forName="vertSpace3" refType="h" refFor="ch" refForName="vertSpace2"/>
              <dgm:constr type="b" for="ch" forName="vertSpace3" refType="t" refFor="ch" refForName="vertSpace2"/>
              <dgm:constr type="ctrX" for="ch" forName="circle3" refType="r" refFor="ch" refForName="space"/>
              <dgm:constr type="h" for="ch" forName="circle3" refType="h" refFor="ch" refForName="circle1" fact="0.71429"/>
              <dgm:constr type="hOff" for="ch" forName="circle3" refType="h" refFor="ch" refForName="vertSpace2" fact="-0.28571"/>
              <dgm:constr type="w" for="ch" forName="circle3" refType="h" refFor="ch" refForName="circle3" op="equ"/>
              <dgm:constr type="wOff" for="ch" forName="circle3" refType="hOff" refFor="ch" refForName="circle3" op="equ"/>
              <dgm:constr type="b" for="ch" forName="circle3" refType="t" refFor="ch" refForName="vertSpace3"/>
              <dgm:constr type="r" for="ch" forName="rect3" refType="l" refFor="ch" refForName="space"/>
              <dgm:constr type="l" for="ch" forName="rect3"/>
              <dgm:constr type="h" for="ch" forName="rect3" refType="h" refFor="ch" refForName="circle3"/>
              <dgm:constr type="hOff" for="ch" forName="rect3" refType="hOff" refFor="ch" refForName="circle3"/>
              <dgm:constr type="b" for="ch" forName="rect3" refType="b" refFor="ch" refForName="circle3"/>
              <dgm:constr type="l" for="ch" forName="vertSpace4"/>
              <dgm:constr type="w" for="ch" forName="vertSpace4" refType="w"/>
              <dgm:constr type="h" for="ch" forName="vertSpace4" refType="h" refFor="ch" refForName="vertSpace3"/>
              <dgm:constr type="b" for="ch" forName="vertSpace4" refType="t" refFor="ch" refForName="vertSpace3"/>
              <dgm:constr type="ctrX" for="ch" forName="circle4" refType="r" refFor="ch" refForName="space"/>
              <dgm:constr type="h" for="ch" forName="circle4" refType="h" refFor="ch" refForName="circle1" fact="0.57143"/>
              <dgm:constr type="hOff" for="ch" forName="circle4" refType="h" refFor="ch" refForName="vertSpace2" fact="-0.42857"/>
              <dgm:constr type="w" for="ch" forName="circle4" refType="h" refFor="ch" refForName="circle4" op="equ"/>
              <dgm:constr type="wOff" for="ch" forName="circle4" refType="hOff" refFor="ch" refForName="circle4" op="equ"/>
              <dgm:constr type="b" for="ch" forName="circle4" refType="t" refFor="ch" refForName="vertSpace4"/>
              <dgm:constr type="r" for="ch" forName="rect4" refType="l" refFor="ch" refForName="space"/>
              <dgm:constr type="l" for="ch" forName="rect4"/>
              <dgm:constr type="h" for="ch" forName="rect4" refType="h" refFor="ch" refForName="circle4"/>
              <dgm:constr type="hOff" for="ch" forName="rect4" refType="hOff" refFor="ch" refForName="circle4"/>
              <dgm:constr type="b" for="ch" forName="rect4" refType="b" refFor="ch" refForName="circle4"/>
              <dgm:constr type="l" for="ch" forName="vertSpace5"/>
              <dgm:constr type="w" for="ch" forName="vertSpace5" refType="w"/>
              <dgm:constr type="h" for="ch" forName="vertSpace5" refType="h" refFor="ch" refForName="vertSpace4"/>
              <dgm:constr type="b" for="ch" forName="vertSpace5" refType="t" refFor="ch" refForName="vertSpace4"/>
              <dgm:constr type="ctrX" for="ch" forName="circle5" refType="r" refFor="ch" refForName="space"/>
              <dgm:constr type="h" for="ch" forName="circle5" refType="h" refFor="ch" refForName="circle1" fact="0.42857"/>
              <dgm:constr type="hOff" for="ch" forName="circle5" refType="h" refFor="ch" refForName="vertSpace2" fact="-0.57143"/>
              <dgm:constr type="w" for="ch" forName="circle5" refType="h" refFor="ch" refForName="circle5" op="equ"/>
              <dgm:constr type="wOff" for="ch" forName="circle5" refType="hOff" refFor="ch" refForName="circle5" op="equ"/>
              <dgm:constr type="b" for="ch" forName="circle5" refType="t" refFor="ch" refForName="vertSpace5"/>
              <dgm:constr type="r" for="ch" forName="rect5" refType="l" refFor="ch" refForName="space"/>
              <dgm:constr type="l" for="ch" forName="rect5"/>
              <dgm:constr type="h" for="ch" forName="rect5" refType="h" refFor="ch" refForName="circle5"/>
              <dgm:constr type="hOff" for="ch" forName="rect5" refType="hOff" refFor="ch" refForName="circle5"/>
              <dgm:constr type="b" for="ch" forName="rect5" refType="b" refFor="ch" refForName="circle5"/>
              <dgm:constr type="l" for="ch" forName="vertSpace6"/>
              <dgm:constr type="w" for="ch" forName="vertSpace6" refType="w"/>
              <dgm:constr type="h" for="ch" forName="vertSpace6" refType="h" refFor="ch" refForName="vertSpace5"/>
              <dgm:constr type="b" for="ch" forName="vertSpace6" refType="t" refFor="ch" refForName="vertSpace5"/>
              <dgm:constr type="ctrX" for="ch" forName="circle6" refType="r" refFor="ch" refForName="space"/>
              <dgm:constr type="h" for="ch" forName="circle6" refType="h" refFor="ch" refForName="circle1" fact="0.28571"/>
              <dgm:constr type="hOff" for="ch" forName="circle6" refType="h" refFor="ch" refForName="vertSpace2" fact="-0.71429"/>
              <dgm:constr type="w" for="ch" forName="circle6" refType="h" refFor="ch" refForName="circle6" op="equ"/>
              <dgm:constr type="wOff" for="ch" forName="circle6" refType="hOff" refFor="ch" refForName="circle6" op="equ"/>
              <dgm:constr type="b" for="ch" forName="circle6" refType="t" refFor="ch" refForName="vertSpace6"/>
              <dgm:constr type="r" for="ch" forName="rect6" refType="l" refFor="ch" refForName="space"/>
              <dgm:constr type="l" for="ch" forName="rect6"/>
              <dgm:constr type="h" for="ch" forName="rect6" refType="h" refFor="ch" refForName="circle6"/>
              <dgm:constr type="hOff" for="ch" forName="rect6" refType="hOff" refFor="ch" refForName="circle6"/>
              <dgm:constr type="b" for="ch" forName="rect6" refType="b" refFor="ch" refForName="circle6"/>
              <dgm:constr type="l" for="ch" forName="vertSpace7"/>
              <dgm:constr type="w" for="ch" forName="vertSpace7" refType="w"/>
              <dgm:constr type="h" for="ch" forName="vertSpace7" refType="h" refFor="ch" refForName="vertSpace6"/>
              <dgm:constr type="b" for="ch" forName="vertSpace7" refType="t" refFor="ch" refForName="vertSpace6"/>
              <dgm:constr type="ctrX" for="ch" forName="circle7" refType="r" refFor="ch" refForName="space"/>
              <dgm:constr type="h" for="ch" forName="circle7" refType="h" refFor="ch" refForName="circle1" fact="0.14286"/>
              <dgm:constr type="hOff" for="ch" forName="circle7" refType="h" refFor="ch" refForName="vertSpace2" fact="-0.85714"/>
              <dgm:constr type="w" for="ch" forName="circle7" refType="h" refFor="ch" refForName="circle7" op="equ"/>
              <dgm:constr type="wOff" for="ch" forName="circle7" refType="hOff" refFor="ch" refForName="circle7" op="equ"/>
              <dgm:constr type="b" for="ch" forName="circle7" refType="t" refFor="ch" refForName="vertSpace7"/>
              <dgm:constr type="r" for="ch" forName="rect7" refType="l" refFor="ch" refForName="space"/>
              <dgm:constr type="l" for="ch" forName="rect7"/>
              <dgm:constr type="h" for="ch" forName="rect7" refType="h" refFor="ch" refForName="circle7"/>
              <dgm:constr type="hOff" for="ch" forName="rect7" refType="hOff" refFor="ch" refForName="circle7"/>
              <dgm:constr type="b" for="ch" forName="rect7" refType="b" refFor="ch" refForName="circle7"/>
              <dgm:constr type="r" for="ch" forName="rect7ParTx" refType="l" refFor="ch" refForName="space"/>
              <dgm:constr type="w" for="ch" forName="rect7ParTx" refType="w" refFor="ch" refForName="rect7" fact="0.5"/>
              <dgm:constr type="t" for="ch" forName="rect7ParTx" refType="t" refFor="ch" refForName="rect7"/>
              <dgm:constr type="b" for="ch" forName="rect7ParTx" refType="b" refFor="ch" refForName="rect7"/>
              <dgm:constr type="r" for="ch" forName="rect7ChTx" refType="l" refFor="ch" refForName="rect7ParTx"/>
              <dgm:constr type="w" for="ch" forName="rect7ChTx" refType="w" refFor="ch" refForName="rect7ParTx"/>
              <dgm:constr type="t" for="ch" forName="rect7ChTx" refType="t" refFor="ch" refForName="rect7ParTx"/>
              <dgm:constr type="b" for="ch" forName="rect7ChTx" refType="b" refFor="ch" refForName="rect7ParTx"/>
              <dgm:constr type="r" for="ch" forName="rect7ParTxNoCh" refType="l" refFor="ch" refForName="space"/>
              <dgm:constr type="w" for="ch" forName="rect7ParTxNoCh" refType="w" refFor="ch" refForName="rect7"/>
              <dgm:constr type="t" for="ch" forName="rect7ParTxNoCh" refType="t" refFor="ch" refForName="rect7"/>
              <dgm:constr type="b" for="ch" forName="rect7ParTxNoCh" refType="b" refFor="ch" refForName="rect7"/>
              <dgm:constr type="r" for="ch" forName="rect1ParTx" refType="l" refFor="ch" refForName="space"/>
              <dgm:constr type="w" for="ch" forName="rect1ParTx" refType="w" refFor="ch" refForName="rect1" fact="0.5"/>
              <dgm:constr type="t" for="ch" forName="rect1ParTx" refType="t" refFor="ch" refForName="rect1"/>
              <dgm:constr type="b" for="ch" forName="rect1ParTx" refType="t" refFor="ch" refForName="rect2"/>
              <dgm:constr type="r" for="ch" forName="rect1ChTx" refType="l" refFor="ch" refForName="rect1ParTx"/>
              <dgm:constr type="w" for="ch" forName="rect1ChTx" refType="w" refFor="ch" refForName="rect1ParTx"/>
              <dgm:constr type="t" for="ch" forName="rect1ChTx" refType="t" refFor="ch" refForName="rect1ParTx"/>
              <dgm:constr type="b" for="ch" forName="rect1ChTx" refType="b" refFor="ch" refForName="rect1ParTx"/>
              <dgm:constr type="r" for="ch" forName="rect1ParTxNoCh" refType="l" refFor="ch" refForName="space"/>
              <dgm:constr type="w" for="ch" forName="rect1ParTxNoCh" refType="w" refFor="ch" refForName="rect1"/>
              <dgm:constr type="t" for="ch" forName="rect1ParTxNoCh" refType="t" refFor="ch" refForName="rect1"/>
              <dgm:constr type="b" for="ch" forName="rect1ParTxNoCh" refType="t" refFor="ch" refForName="rect2"/>
              <dgm:constr type="r" for="ch" forName="rect2ParTx" refType="l" refFor="ch" refForName="space"/>
              <dgm:constr type="w" for="ch" forName="rect2ParTx" refType="w" refFor="ch" refForName="rect2" fact="0.5"/>
              <dgm:constr type="t" for="ch" forName="rect2ParTx" refType="t" refFor="ch" refForName="rect2"/>
              <dgm:constr type="b" for="ch" forName="rect2ParTx" refType="t" refFor="ch" refForName="rect3"/>
              <dgm:constr type="r" for="ch" forName="rect2ChTx" refType="l" refFor="ch" refForName="rect2ParTx"/>
              <dgm:constr type="w" for="ch" forName="rect2ChTx" refType="w" refFor="ch" refForName="rect2ParTx"/>
              <dgm:constr type="t" for="ch" forName="rect2ChTx" refType="t" refFor="ch" refForName="rect2ParTx"/>
              <dgm:constr type="b" for="ch" forName="rect2ChTx" refType="b" refFor="ch" refForName="rect2ParTx"/>
              <dgm:constr type="r" for="ch" forName="rect2ParTxNoCh" refType="l" refFor="ch" refForName="space"/>
              <dgm:constr type="w" for="ch" forName="rect2ParTxNoCh" refType="w" refFor="ch" refForName="rect2"/>
              <dgm:constr type="t" for="ch" forName="rect2ParTxNoCh" refType="t" refFor="ch" refForName="rect2"/>
              <dgm:constr type="b" for="ch" forName="rect2ParTxNoCh" refType="t" refFor="ch" refForName="rect3"/>
              <dgm:constr type="r" for="ch" forName="rect3ParTx" refType="l" refFor="ch" refForName="space"/>
              <dgm:constr type="w" for="ch" forName="rect3ParTx" refType="w" refFor="ch" refForName="rect3" fact="0.5"/>
              <dgm:constr type="t" for="ch" forName="rect3ParTx" refType="t" refFor="ch" refForName="rect3"/>
              <dgm:constr type="b" for="ch" forName="rect3ParTx" refType="t" refFor="ch" refForName="rect4"/>
              <dgm:constr type="r" for="ch" forName="rect3ChTx" refType="l" refFor="ch" refForName="rect3ParTx"/>
              <dgm:constr type="w" for="ch" forName="rect3ChTx" refType="w" refFor="ch" refForName="rect3ParTx"/>
              <dgm:constr type="t" for="ch" forName="rect3ChTx" refType="t" refFor="ch" refForName="rect3ParTx"/>
              <dgm:constr type="b" for="ch" forName="rect3ChTx" refType="b" refFor="ch" refForName="rect3ParTx"/>
              <dgm:constr type="r" for="ch" forName="rect3ParTxNoCh" refType="l" refFor="ch" refForName="space"/>
              <dgm:constr type="w" for="ch" forName="rect3ParTxNoCh" refType="w" refFor="ch" refForName="rect3"/>
              <dgm:constr type="t" for="ch" forName="rect3ParTxNoCh" refType="t" refFor="ch" refForName="rect3"/>
              <dgm:constr type="b" for="ch" forName="rect3ParTxNoCh" refType="t" refFor="ch" refForName="rect4"/>
              <dgm:constr type="r" for="ch" forName="rect4ParTx" refType="l" refFor="ch" refForName="space"/>
              <dgm:constr type="w" for="ch" forName="rect4ParTx" refType="w" refFor="ch" refForName="rect4" fact="0.5"/>
              <dgm:constr type="t" for="ch" forName="rect4ParTx" refType="t" refFor="ch" refForName="rect4"/>
              <dgm:constr type="b" for="ch" forName="rect4ParTx" refType="t" refFor="ch" refForName="rect5"/>
              <dgm:constr type="r" for="ch" forName="rect4ChTx" refType="l" refFor="ch" refForName="rect4ParTx"/>
              <dgm:constr type="w" for="ch" forName="rect4ChTx" refType="w" refFor="ch" refForName="rect4ParTx"/>
              <dgm:constr type="t" for="ch" forName="rect4ChTx" refType="t" refFor="ch" refForName="rect4ParTx"/>
              <dgm:constr type="b" for="ch" forName="rect4ChTx" refType="b" refFor="ch" refForName="rect4ParTx"/>
              <dgm:constr type="r" for="ch" forName="rect4ParTxNoCh" refType="l" refFor="ch" refForName="space"/>
              <dgm:constr type="w" for="ch" forName="rect4ParTxNoCh" refType="w" refFor="ch" refForName="rect4"/>
              <dgm:constr type="t" for="ch" forName="rect4ParTxNoCh" refType="t" refFor="ch" refForName="rect4"/>
              <dgm:constr type="b" for="ch" forName="rect4ParTxNoCh" refType="t" refFor="ch" refForName="rect5"/>
              <dgm:constr type="r" for="ch" forName="rect5ParTx" refType="l" refFor="ch" refForName="space"/>
              <dgm:constr type="w" for="ch" forName="rect5ParTx" refType="w" refFor="ch" refForName="rect5" fact="0.5"/>
              <dgm:constr type="t" for="ch" forName="rect5ParTx" refType="t" refFor="ch" refForName="rect5"/>
              <dgm:constr type="b" for="ch" forName="rect5ParTx" refType="t" refFor="ch" refForName="rect6"/>
              <dgm:constr type="r" for="ch" forName="rect5ChTx" refType="l" refFor="ch" refForName="rect5ParTx"/>
              <dgm:constr type="w" for="ch" forName="rect5ChTx" refType="w" refFor="ch" refForName="rect5ParTx"/>
              <dgm:constr type="t" for="ch" forName="rect5ChTx" refType="t" refFor="ch" refForName="rect5ParTx"/>
              <dgm:constr type="b" for="ch" forName="rect5ChTx" refType="b" refFor="ch" refForName="rect5ParTx"/>
              <dgm:constr type="r" for="ch" forName="rect5ParTxNoCh" refType="l" refFor="ch" refForName="space"/>
              <dgm:constr type="w" for="ch" forName="rect5ParTxNoCh" refType="w" refFor="ch" refForName="rect5"/>
              <dgm:constr type="t" for="ch" forName="rect5ParTxNoCh" refType="t" refFor="ch" refForName="rect5"/>
              <dgm:constr type="b" for="ch" forName="rect5ParTxNoCh" refType="t" refFor="ch" refForName="rect6"/>
              <dgm:constr type="r" for="ch" forName="rect6ParTx" refType="l" refFor="ch" refForName="space"/>
              <dgm:constr type="w" for="ch" forName="rect6ParTx" refType="w" refFor="ch" refForName="rect6" fact="0.5"/>
              <dgm:constr type="t" for="ch" forName="rect6ParTx" refType="t" refFor="ch" refForName="rect6"/>
              <dgm:constr type="b" for="ch" forName="rect6ParTx" refType="t" refFor="ch" refForName="rect7"/>
              <dgm:constr type="r" for="ch" forName="rect6ChTx" refType="l" refFor="ch" refForName="rect6ParTx"/>
              <dgm:constr type="w" for="ch" forName="rect6ChTx" refType="w" refFor="ch" refForName="rect6ParTx"/>
              <dgm:constr type="t" for="ch" forName="rect6ChTx" refType="t" refFor="ch" refForName="rect6ParTx"/>
              <dgm:constr type="b" for="ch" forName="rect6ChTx" refType="b" refFor="ch" refForName="rect6ParTx"/>
              <dgm:constr type="r" for="ch" forName="rect6ParTxNoCh" refType="l" refFor="ch" refForName="space"/>
              <dgm:constr type="w" for="ch" forName="rect6ParTxNoCh" refType="w" refFor="ch" refForName="rect6"/>
              <dgm:constr type="t" for="ch" forName="rect6ParTxNoCh" refType="t" refFor="ch" refForName="rect6"/>
              <dgm:constr type="b" for="ch" forName="rect6ParTxNoCh" refType="t" refFor="ch" refForName="rect7"/>
              <dgm:constr type="primFontSz" for="ch" op="equ" val="65"/>
              <dgm:constr type="secFontSz" for="ch" op="equ" val="65"/>
            </dgm:constrLst>
          </dgm:if>
          <dgm:else name="Name21">
            <dgm:constrLst/>
          </dgm:else>
        </dgm:choose>
      </dgm:else>
    </dgm:choose>
    <dgm:ruleLst/>
    <dgm:forEach name="Name22" axis="ch" ptType="node" cnt="1">
      <dgm:layoutNode name="circle1" styleLbl="node1">
        <dgm:alg type="sp"/>
        <dgm:choose name="Name23">
          <dgm:if name="Name24" func="var" arg="dir" op="equ" val="norm">
            <dgm:shape xmlns:r="http://schemas.openxmlformats.org/officeDocument/2006/relationships" type="pie" r:blip="">
              <dgm:adjLst>
                <dgm:adj idx="1" val="90"/>
                <dgm:adj idx="2" val="270"/>
              </dgm:adjLst>
            </dgm:shape>
          </dgm:if>
          <dgm:else name="Name25">
            <dgm:shape xmlns:r="http://schemas.openxmlformats.org/officeDocument/2006/relationships" type="pie" r:blip="">
              <dgm:adjLst>
                <dgm:adj idx="1" val="270"/>
                <dgm:adj idx="2" val="90"/>
              </dgm:adjLst>
            </dgm:shape>
          </dgm:else>
        </dgm:choose>
        <dgm:presOf/>
        <dgm:constrLst/>
        <dgm:ruleLst/>
      </dgm:layoutNode>
      <dgm:layoutNode name="space">
        <dgm:alg type="sp"/>
        <dgm:shape xmlns:r="http://schemas.openxmlformats.org/officeDocument/2006/relationships" r:blip="">
          <dgm:adjLst/>
        </dgm:shape>
        <dgm:presOf/>
        <dgm:constrLst/>
        <dgm:ruleLst/>
      </dgm:layoutNode>
      <dgm:layoutNode name="rect1" styleLbl="alignAcc1">
        <dgm:alg type="sp"/>
        <dgm:shape xmlns:r="http://schemas.openxmlformats.org/officeDocument/2006/relationships" type="rect" r:blip="">
          <dgm:adjLst/>
        </dgm:shape>
        <dgm:presOf axis="self"/>
        <dgm:constrLst/>
        <dgm:ruleLst/>
      </dgm:layoutNode>
    </dgm:forEach>
    <dgm:forEach name="Name26" axis="ch" ptType="node" st="2" cnt="1">
      <dgm:layoutNode name="vertSpace2">
        <dgm:alg type="sp"/>
        <dgm:shape xmlns:r="http://schemas.openxmlformats.org/officeDocument/2006/relationships" type="rect" r:blip="" hideGeom="1">
          <dgm:adjLst/>
        </dgm:shape>
        <dgm:presOf/>
        <dgm:constrLst/>
        <dgm:ruleLst/>
      </dgm:layoutNode>
      <dgm:layoutNode name="circle2" styleLbl="node1">
        <dgm:alg type="sp"/>
        <dgm:choose name="Name27">
          <dgm:if name="Name28" func="var" arg="dir" op="equ" val="norm">
            <dgm:shape xmlns:r="http://schemas.openxmlformats.org/officeDocument/2006/relationships" type="pie" r:blip="">
              <dgm:adjLst>
                <dgm:adj idx="1" val="90"/>
                <dgm:adj idx="2" val="270"/>
              </dgm:adjLst>
            </dgm:shape>
          </dgm:if>
          <dgm:else name="Name29">
            <dgm:shape xmlns:r="http://schemas.openxmlformats.org/officeDocument/2006/relationships" type="pie" r:blip="">
              <dgm:adjLst>
                <dgm:adj idx="1" val="270"/>
                <dgm:adj idx="2" val="90"/>
              </dgm:adjLst>
            </dgm:shape>
          </dgm:else>
        </dgm:choose>
        <dgm:presOf/>
        <dgm:constrLst/>
        <dgm:ruleLst/>
      </dgm:layoutNode>
      <dgm:layoutNode name="rect2" styleLbl="alignAcc1">
        <dgm:alg type="sp"/>
        <dgm:shape xmlns:r="http://schemas.openxmlformats.org/officeDocument/2006/relationships" type="rect" r:blip="">
          <dgm:adjLst/>
        </dgm:shape>
        <dgm:presOf axis="self"/>
        <dgm:constrLst/>
        <dgm:ruleLst/>
      </dgm:layoutNode>
    </dgm:forEach>
    <dgm:forEach name="Name30" axis="ch" ptType="node" st="3" cnt="1">
      <dgm:layoutNode name="vertSpace3">
        <dgm:alg type="sp"/>
        <dgm:shape xmlns:r="http://schemas.openxmlformats.org/officeDocument/2006/relationships" type="rect" r:blip="" hideGeom="1">
          <dgm:adjLst/>
        </dgm:shape>
        <dgm:presOf/>
        <dgm:constrLst/>
        <dgm:ruleLst/>
      </dgm:layoutNode>
      <dgm:layoutNode name="circle3" styleLbl="node1">
        <dgm:alg type="sp"/>
        <dgm:choose name="Name31">
          <dgm:if name="Name32" func="var" arg="dir" op="equ" val="norm">
            <dgm:shape xmlns:r="http://schemas.openxmlformats.org/officeDocument/2006/relationships" type="pie" r:blip="">
              <dgm:adjLst>
                <dgm:adj idx="1" val="90"/>
                <dgm:adj idx="2" val="270"/>
              </dgm:adjLst>
            </dgm:shape>
          </dgm:if>
          <dgm:else name="Name33">
            <dgm:shape xmlns:r="http://schemas.openxmlformats.org/officeDocument/2006/relationships" type="pie" r:blip="">
              <dgm:adjLst>
                <dgm:adj idx="1" val="270"/>
                <dgm:adj idx="2" val="90"/>
              </dgm:adjLst>
            </dgm:shape>
          </dgm:else>
        </dgm:choose>
        <dgm:presOf/>
        <dgm:constrLst/>
        <dgm:ruleLst/>
      </dgm:layoutNode>
      <dgm:layoutNode name="rect3" styleLbl="alignAcc1">
        <dgm:alg type="sp"/>
        <dgm:shape xmlns:r="http://schemas.openxmlformats.org/officeDocument/2006/relationships" type="rect" r:blip="">
          <dgm:adjLst/>
        </dgm:shape>
        <dgm:presOf axis="self"/>
        <dgm:constrLst/>
        <dgm:ruleLst/>
      </dgm:layoutNode>
    </dgm:forEach>
    <dgm:forEach name="Name34" axis="ch" ptType="node" st="4" cnt="1">
      <dgm:layoutNode name="vertSpace4">
        <dgm:alg type="sp"/>
        <dgm:shape xmlns:r="http://schemas.openxmlformats.org/officeDocument/2006/relationships" type="rect" r:blip="" hideGeom="1">
          <dgm:adjLst/>
        </dgm:shape>
        <dgm:presOf/>
        <dgm:constrLst/>
        <dgm:ruleLst/>
      </dgm:layoutNode>
      <dgm:layoutNode name="circle4" styleLbl="node1">
        <dgm:alg type="sp"/>
        <dgm:choose name="Name35">
          <dgm:if name="Name36" func="var" arg="dir" op="equ" val="norm">
            <dgm:shape xmlns:r="http://schemas.openxmlformats.org/officeDocument/2006/relationships" type="pie" r:blip="">
              <dgm:adjLst>
                <dgm:adj idx="1" val="90"/>
                <dgm:adj idx="2" val="270"/>
              </dgm:adjLst>
            </dgm:shape>
          </dgm:if>
          <dgm:else name="Name37">
            <dgm:shape xmlns:r="http://schemas.openxmlformats.org/officeDocument/2006/relationships" type="pie" r:blip="">
              <dgm:adjLst>
                <dgm:adj idx="1" val="270"/>
                <dgm:adj idx="2" val="90"/>
              </dgm:adjLst>
            </dgm:shape>
          </dgm:else>
        </dgm:choose>
        <dgm:presOf/>
        <dgm:constrLst/>
        <dgm:ruleLst/>
      </dgm:layoutNode>
      <dgm:layoutNode name="rect4" styleLbl="alignAcc1">
        <dgm:alg type="sp"/>
        <dgm:shape xmlns:r="http://schemas.openxmlformats.org/officeDocument/2006/relationships" type="rect" r:blip="">
          <dgm:adjLst/>
        </dgm:shape>
        <dgm:presOf axis="self"/>
        <dgm:constrLst/>
        <dgm:ruleLst/>
      </dgm:layoutNode>
    </dgm:forEach>
    <dgm:forEach name="Name38" axis="ch" ptType="node" st="5" cnt="1">
      <dgm:layoutNode name="vertSpace5">
        <dgm:alg type="sp"/>
        <dgm:shape xmlns:r="http://schemas.openxmlformats.org/officeDocument/2006/relationships" type="rect" r:blip="" hideGeom="1">
          <dgm:adjLst/>
        </dgm:shape>
        <dgm:presOf/>
        <dgm:constrLst/>
        <dgm:ruleLst/>
      </dgm:layoutNode>
      <dgm:layoutNode name="circle5" styleLbl="node1">
        <dgm:alg type="sp"/>
        <dgm:choose name="Name39">
          <dgm:if name="Name40" func="var" arg="dir" op="equ" val="norm">
            <dgm:shape xmlns:r="http://schemas.openxmlformats.org/officeDocument/2006/relationships" type="pie" r:blip="">
              <dgm:adjLst>
                <dgm:adj idx="1" val="90"/>
                <dgm:adj idx="2" val="270"/>
              </dgm:adjLst>
            </dgm:shape>
          </dgm:if>
          <dgm:else name="Name41">
            <dgm:shape xmlns:r="http://schemas.openxmlformats.org/officeDocument/2006/relationships" type="pie" r:blip="">
              <dgm:adjLst>
                <dgm:adj idx="1" val="270"/>
                <dgm:adj idx="2" val="90"/>
              </dgm:adjLst>
            </dgm:shape>
          </dgm:else>
        </dgm:choose>
        <dgm:presOf/>
        <dgm:constrLst/>
        <dgm:ruleLst/>
      </dgm:layoutNode>
      <dgm:layoutNode name="rect5" styleLbl="alignAcc1">
        <dgm:alg type="sp"/>
        <dgm:shape xmlns:r="http://schemas.openxmlformats.org/officeDocument/2006/relationships" type="rect" r:blip="">
          <dgm:adjLst/>
        </dgm:shape>
        <dgm:presOf axis="self"/>
        <dgm:constrLst/>
        <dgm:ruleLst/>
      </dgm:layoutNode>
    </dgm:forEach>
    <dgm:forEach name="Name42" axis="ch" ptType="node" st="6" cnt="1">
      <dgm:layoutNode name="vertSpace6">
        <dgm:alg type="sp"/>
        <dgm:shape xmlns:r="http://schemas.openxmlformats.org/officeDocument/2006/relationships" type="rect" r:blip="" hideGeom="1">
          <dgm:adjLst/>
        </dgm:shape>
        <dgm:presOf/>
        <dgm:constrLst/>
        <dgm:ruleLst/>
      </dgm:layoutNode>
      <dgm:layoutNode name="circle6" styleLbl="node1">
        <dgm:alg type="sp"/>
        <dgm:choose name="Name43">
          <dgm:if name="Name44" func="var" arg="dir" op="equ" val="norm">
            <dgm:shape xmlns:r="http://schemas.openxmlformats.org/officeDocument/2006/relationships" type="pie" r:blip="">
              <dgm:adjLst>
                <dgm:adj idx="1" val="90"/>
                <dgm:adj idx="2" val="270"/>
              </dgm:adjLst>
            </dgm:shape>
          </dgm:if>
          <dgm:else name="Name45">
            <dgm:shape xmlns:r="http://schemas.openxmlformats.org/officeDocument/2006/relationships" type="pie" r:blip="">
              <dgm:adjLst>
                <dgm:adj idx="1" val="270"/>
                <dgm:adj idx="2" val="90"/>
              </dgm:adjLst>
            </dgm:shape>
          </dgm:else>
        </dgm:choose>
        <dgm:presOf/>
        <dgm:constrLst/>
        <dgm:ruleLst/>
      </dgm:layoutNode>
      <dgm:layoutNode name="rect6" styleLbl="alignAcc1">
        <dgm:alg type="sp"/>
        <dgm:shape xmlns:r="http://schemas.openxmlformats.org/officeDocument/2006/relationships" type="rect" r:blip="">
          <dgm:adjLst/>
        </dgm:shape>
        <dgm:presOf axis="self"/>
        <dgm:constrLst/>
        <dgm:ruleLst/>
      </dgm:layoutNode>
    </dgm:forEach>
    <dgm:forEach name="Name46" axis="ch" ptType="node" st="7" cnt="1">
      <dgm:layoutNode name="vertSpace7">
        <dgm:alg type="sp"/>
        <dgm:shape xmlns:r="http://schemas.openxmlformats.org/officeDocument/2006/relationships" type="rect" r:blip="" hideGeom="1">
          <dgm:adjLst/>
        </dgm:shape>
        <dgm:presOf/>
        <dgm:constrLst/>
        <dgm:ruleLst/>
      </dgm:layoutNode>
      <dgm:layoutNode name="circle7" styleLbl="node1">
        <dgm:alg type="sp"/>
        <dgm:choose name="Name47">
          <dgm:if name="Name48" func="var" arg="dir" op="equ" val="norm">
            <dgm:shape xmlns:r="http://schemas.openxmlformats.org/officeDocument/2006/relationships" type="pie" r:blip="">
              <dgm:adjLst>
                <dgm:adj idx="1" val="90"/>
                <dgm:adj idx="2" val="270"/>
              </dgm:adjLst>
            </dgm:shape>
          </dgm:if>
          <dgm:else name="Name49">
            <dgm:shape xmlns:r="http://schemas.openxmlformats.org/officeDocument/2006/relationships" type="pie" r:blip="">
              <dgm:adjLst>
                <dgm:adj idx="1" val="270"/>
                <dgm:adj idx="2" val="90"/>
              </dgm:adjLst>
            </dgm:shape>
          </dgm:else>
        </dgm:choose>
        <dgm:presOf/>
        <dgm:constrLst/>
        <dgm:ruleLst/>
      </dgm:layoutNode>
      <dgm:layoutNode name="rect7" styleLbl="alignAcc1">
        <dgm:alg type="sp"/>
        <dgm:shape xmlns:r="http://schemas.openxmlformats.org/officeDocument/2006/relationships" type="rect" r:blip="">
          <dgm:adjLst/>
        </dgm:shape>
        <dgm:presOf axis="self"/>
        <dgm:constrLst/>
        <dgm:ruleLst/>
      </dgm:layoutNode>
    </dgm:forEach>
    <dgm:forEach name="Name50" axis="ch" ptType="node" cnt="1">
      <dgm:choose name="Name51">
        <dgm:if name="Name52" axis="root des" ptType="all node" func="maxDepth" op="gte" val="2">
          <dgm:layoutNode name="rect1ParTx"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rect1ChTx" styleLbl="alignAcc1">
            <dgm:varLst>
              <dgm:bulletEnabled val="1"/>
            </dgm:varLst>
            <dgm:alg type="tx">
              <dgm:param type="stBulletLvl" val="1"/>
              <dgm:param type="txAnchorVertCh" val="mid"/>
            </dgm:alg>
            <dgm:shape xmlns:r="http://schemas.openxmlformats.org/officeDocument/2006/relationships" type="rect" r:blip="" hideGeom="1">
              <dgm:adjLst/>
            </dgm:shape>
            <dgm:presOf axis="des" ptType="node"/>
            <dgm:constrLst>
              <dgm:constr type="lMarg" refType="secFontSz" fact="0.3"/>
              <dgm:constr type="rMarg" refType="secFontSz" fact="0.3"/>
              <dgm:constr type="tMarg" refType="secFontSz" fact="0.3"/>
              <dgm:constr type="bMarg" refType="secFontSz" fact="0.3"/>
            </dgm:constrLst>
            <dgm:ruleLst>
              <dgm:rule type="secFontSz" val="5" fact="NaN" max="NaN"/>
            </dgm:ruleLst>
          </dgm:layoutNode>
        </dgm:if>
        <dgm:else name="Name53">
          <dgm:layoutNode name="rect1ParTxNoCh"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forEach>
    <dgm:forEach name="Name54" axis="ch" ptType="node" st="2" cnt="1">
      <dgm:choose name="Name55">
        <dgm:if name="Name56" axis="root des" ptType="all node" func="maxDepth" op="gte" val="2">
          <dgm:layoutNode name="rect2ParTx"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rect2ChTx" styleLbl="alignAcc1">
            <dgm:varLst>
              <dgm:bulletEnabled val="1"/>
            </dgm:varLst>
            <dgm:alg type="tx">
              <dgm:param type="stBulletLvl" val="1"/>
              <dgm:param type="txAnchorVertCh" val="mid"/>
            </dgm:alg>
            <dgm:shape xmlns:r="http://schemas.openxmlformats.org/officeDocument/2006/relationships" type="rect" r:blip="" hideGeom="1">
              <dgm:adjLst/>
            </dgm:shape>
            <dgm:presOf axis="des" ptType="node"/>
            <dgm:constrLst>
              <dgm:constr type="lMarg" refType="secFontSz" fact="0.3"/>
              <dgm:constr type="rMarg" refType="secFontSz" fact="0.3"/>
              <dgm:constr type="tMarg" refType="secFontSz" fact="0.3"/>
              <dgm:constr type="bMarg" refType="secFontSz" fact="0.3"/>
            </dgm:constrLst>
            <dgm:ruleLst>
              <dgm:rule type="secFontSz" val="5" fact="NaN" max="NaN"/>
            </dgm:ruleLst>
          </dgm:layoutNode>
        </dgm:if>
        <dgm:else name="Name57">
          <dgm:layoutNode name="rect2ParTxNoCh"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forEach>
    <dgm:forEach name="Name58" axis="ch" ptType="node" st="3" cnt="1">
      <dgm:choose name="Name59">
        <dgm:if name="Name60" axis="root des" ptType="all node" func="maxDepth" op="gte" val="2">
          <dgm:layoutNode name="rect3ParTx"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rect3ChTx" styleLbl="alignAcc1">
            <dgm:varLst>
              <dgm:bulletEnabled val="1"/>
            </dgm:varLst>
            <dgm:alg type="tx">
              <dgm:param type="stBulletLvl" val="1"/>
              <dgm:param type="txAnchorVertCh" val="mid"/>
            </dgm:alg>
            <dgm:shape xmlns:r="http://schemas.openxmlformats.org/officeDocument/2006/relationships" type="rect" r:blip="" hideGeom="1">
              <dgm:adjLst/>
            </dgm:shape>
            <dgm:presOf axis="des" ptType="node"/>
            <dgm:constrLst>
              <dgm:constr type="lMarg" refType="secFontSz" fact="0.3"/>
              <dgm:constr type="rMarg" refType="secFontSz" fact="0.3"/>
              <dgm:constr type="tMarg" refType="secFontSz" fact="0.3"/>
              <dgm:constr type="bMarg" refType="secFontSz" fact="0.3"/>
            </dgm:constrLst>
            <dgm:ruleLst>
              <dgm:rule type="secFontSz" val="5" fact="NaN" max="NaN"/>
            </dgm:ruleLst>
          </dgm:layoutNode>
        </dgm:if>
        <dgm:else name="Name61">
          <dgm:layoutNode name="rect3ParTxNoCh"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forEach>
    <dgm:forEach name="Name62" axis="ch" ptType="node" st="4" cnt="1">
      <dgm:choose name="Name63">
        <dgm:if name="Name64" axis="root des" ptType="all node" func="maxDepth" op="gte" val="2">
          <dgm:layoutNode name="rect4ParTx"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rect4ChTx" styleLbl="alignAcc1">
            <dgm:varLst>
              <dgm:bulletEnabled val="1"/>
            </dgm:varLst>
            <dgm:alg type="tx">
              <dgm:param type="stBulletLvl" val="1"/>
              <dgm:param type="txAnchorVertCh" val="mid"/>
            </dgm:alg>
            <dgm:shape xmlns:r="http://schemas.openxmlformats.org/officeDocument/2006/relationships" type="rect" r:blip="" hideGeom="1">
              <dgm:adjLst/>
            </dgm:shape>
            <dgm:presOf axis="des" ptType="node"/>
            <dgm:constrLst>
              <dgm:constr type="lMarg" refType="secFontSz" fact="0.3"/>
              <dgm:constr type="rMarg" refType="secFontSz" fact="0.3"/>
              <dgm:constr type="tMarg" refType="secFontSz" fact="0.3"/>
              <dgm:constr type="bMarg" refType="secFontSz" fact="0.3"/>
            </dgm:constrLst>
            <dgm:ruleLst>
              <dgm:rule type="secFontSz" val="5" fact="NaN" max="NaN"/>
            </dgm:ruleLst>
          </dgm:layoutNode>
        </dgm:if>
        <dgm:else name="Name65">
          <dgm:layoutNode name="rect4ParTxNoCh"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forEach>
    <dgm:forEach name="Name66" axis="ch" ptType="node" st="5" cnt="1">
      <dgm:choose name="Name67">
        <dgm:if name="Name68" axis="root des" ptType="all node" func="maxDepth" op="gte" val="2">
          <dgm:layoutNode name="rect5ParTx"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rect5ChTx" styleLbl="alignAcc1">
            <dgm:varLst>
              <dgm:bulletEnabled val="1"/>
            </dgm:varLst>
            <dgm:alg type="tx">
              <dgm:param type="stBulletLvl" val="1"/>
              <dgm:param type="txAnchorVertCh" val="mid"/>
            </dgm:alg>
            <dgm:shape xmlns:r="http://schemas.openxmlformats.org/officeDocument/2006/relationships" type="rect" r:blip="" hideGeom="1">
              <dgm:adjLst/>
            </dgm:shape>
            <dgm:presOf axis="des" ptType="node"/>
            <dgm:constrLst>
              <dgm:constr type="lMarg" refType="secFontSz" fact="0.3"/>
              <dgm:constr type="rMarg" refType="secFontSz" fact="0.3"/>
              <dgm:constr type="tMarg" refType="secFontSz" fact="0.3"/>
              <dgm:constr type="bMarg" refType="secFontSz" fact="0.3"/>
            </dgm:constrLst>
            <dgm:ruleLst>
              <dgm:rule type="secFontSz" val="5" fact="NaN" max="NaN"/>
            </dgm:ruleLst>
          </dgm:layoutNode>
        </dgm:if>
        <dgm:else name="Name69">
          <dgm:layoutNode name="rect5ParTxNoCh"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forEach>
    <dgm:forEach name="Name70" axis="ch" ptType="node" st="6" cnt="1">
      <dgm:choose name="Name71">
        <dgm:if name="Name72" axis="root des" ptType="all node" func="maxDepth" op="gte" val="2">
          <dgm:layoutNode name="rect6ParTx"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rect6ChTx" styleLbl="alignAcc1">
            <dgm:varLst>
              <dgm:bulletEnabled val="1"/>
            </dgm:varLst>
            <dgm:alg type="tx">
              <dgm:param type="stBulletLvl" val="1"/>
              <dgm:param type="txAnchorVertCh" val="mid"/>
            </dgm:alg>
            <dgm:shape xmlns:r="http://schemas.openxmlformats.org/officeDocument/2006/relationships" type="rect" r:blip="" hideGeom="1">
              <dgm:adjLst/>
            </dgm:shape>
            <dgm:presOf axis="des" ptType="node"/>
            <dgm:constrLst>
              <dgm:constr type="lMarg" refType="secFontSz" fact="0.3"/>
              <dgm:constr type="rMarg" refType="secFontSz" fact="0.3"/>
              <dgm:constr type="tMarg" refType="secFontSz" fact="0.3"/>
              <dgm:constr type="bMarg" refType="secFontSz" fact="0.3"/>
            </dgm:constrLst>
            <dgm:ruleLst>
              <dgm:rule type="secFontSz" val="5" fact="NaN" max="NaN"/>
            </dgm:ruleLst>
          </dgm:layoutNode>
        </dgm:if>
        <dgm:else name="Name73">
          <dgm:layoutNode name="rect6ParTxNoCh"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forEach>
    <dgm:forEach name="Name74" axis="ch" ptType="node" st="7" cnt="1">
      <dgm:choose name="Name75">
        <dgm:if name="Name76" axis="root des" ptType="all node" func="maxDepth" op="gte" val="2">
          <dgm:layoutNode name="rect7ParTx"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rect7ChTx" styleLbl="alignAcc1">
            <dgm:varLst>
              <dgm:bulletEnabled val="1"/>
            </dgm:varLst>
            <dgm:alg type="tx">
              <dgm:param type="stBulletLvl" val="1"/>
              <dgm:param type="txAnchorVertCh" val="mid"/>
            </dgm:alg>
            <dgm:shape xmlns:r="http://schemas.openxmlformats.org/officeDocument/2006/relationships" type="rect" r:blip="" hideGeom="1">
              <dgm:adjLst/>
            </dgm:shape>
            <dgm:presOf axis="des" ptType="node"/>
            <dgm:constrLst>
              <dgm:constr type="lMarg" refType="secFontSz" fact="0.3"/>
              <dgm:constr type="rMarg" refType="secFontSz" fact="0.3"/>
              <dgm:constr type="tMarg" refType="secFontSz" fact="0.3"/>
              <dgm:constr type="bMarg" refType="secFontSz" fact="0.3"/>
            </dgm:constrLst>
            <dgm:ruleLst>
              <dgm:rule type="secFontSz" val="5" fact="NaN" max="NaN"/>
            </dgm:ruleLst>
          </dgm:layoutNode>
        </dgm:if>
        <dgm:else name="Name77">
          <dgm:layoutNode name="rect7ParTxNoCh" styleLbl="alignAcc1">
            <dgm:varLst>
              <dgm:chMax val="1"/>
              <dgm:bulletEnabled val="1"/>
            </dgm:varLst>
            <dgm:alg type="tx"/>
            <dgm:shape xmlns:r="http://schemas.openxmlformats.org/officeDocument/2006/relationships" type="rect" r:blip="" hideGeom="1">
              <dgm:adjLst/>
            </dgm:shape>
            <dgm:presOf axis="self"/>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0</xdr:rowOff>
    </xdr:from>
    <xdr:to>
      <xdr:col>11</xdr:col>
      <xdr:colOff>314325</xdr:colOff>
      <xdr:row>29</xdr:row>
      <xdr:rowOff>66675</xdr:rowOff>
    </xdr:to>
    <xdr:graphicFrame macro="">
      <xdr:nvGraphicFramePr>
        <xdr:cNvPr id="5" name="Diagram 4">
          <a:extLst>
            <a:ext uri="{FF2B5EF4-FFF2-40B4-BE49-F238E27FC236}">
              <a16:creationId xmlns:a16="http://schemas.microsoft.com/office/drawing/2014/main" id="{D10CDA28-8476-68DC-A00A-9B4A0C0525D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1</xdr:col>
      <xdr:colOff>886675</xdr:colOff>
      <xdr:row>0</xdr:row>
      <xdr:rowOff>609600</xdr:rowOff>
    </xdr:to>
    <xdr:pic>
      <xdr:nvPicPr>
        <xdr:cNvPr id="2" name="Picture 1" descr="A white surface with a pink background&#10;&#10;Description automatically generated with medium confidence">
          <a:extLst>
            <a:ext uri="{FF2B5EF4-FFF2-40B4-BE49-F238E27FC236}">
              <a16:creationId xmlns:a16="http://schemas.microsoft.com/office/drawing/2014/main" id="{D4273F7A-3948-4D7B-BF96-A7CF9C4F6EB9}"/>
            </a:ext>
          </a:extLst>
        </xdr:cNvPr>
        <xdr:cNvPicPr/>
      </xdr:nvPicPr>
      <xdr:blipFill rotWithShape="1">
        <a:blip xmlns:r="http://schemas.openxmlformats.org/officeDocument/2006/relationships" r:embed="rId1"/>
        <a:srcRect r="41104"/>
        <a:stretch/>
      </xdr:blipFill>
      <xdr:spPr>
        <a:xfrm>
          <a:off x="38100" y="6350"/>
          <a:ext cx="1864575" cy="603250"/>
        </a:xfrm>
        <a:custGeom>
          <a:avLst/>
          <a:gdLst/>
          <a:ahLst/>
          <a:cxnLst/>
          <a:rect l="l" t="t" r="r" b="b"/>
          <a:pathLst>
            <a:path w="12192000" h="3984912">
              <a:moveTo>
                <a:pt x="0" y="0"/>
              </a:moveTo>
              <a:lnTo>
                <a:pt x="12192000" y="0"/>
              </a:lnTo>
              <a:lnTo>
                <a:pt x="12192000" y="566059"/>
              </a:lnTo>
              <a:lnTo>
                <a:pt x="12192000" y="794037"/>
              </a:lnTo>
              <a:lnTo>
                <a:pt x="12192000" y="2336800"/>
              </a:lnTo>
              <a:lnTo>
                <a:pt x="12192000" y="2631227"/>
              </a:lnTo>
              <a:lnTo>
                <a:pt x="12192000" y="3908712"/>
              </a:lnTo>
              <a:lnTo>
                <a:pt x="9439275" y="3984912"/>
              </a:lnTo>
              <a:lnTo>
                <a:pt x="5572127" y="3737262"/>
              </a:lnTo>
              <a:lnTo>
                <a:pt x="0" y="3908712"/>
              </a:lnTo>
              <a:lnTo>
                <a:pt x="0" y="2631227"/>
              </a:lnTo>
              <a:lnTo>
                <a:pt x="0" y="2336800"/>
              </a:lnTo>
              <a:lnTo>
                <a:pt x="0" y="794037"/>
              </a:lnTo>
              <a:lnTo>
                <a:pt x="0" y="566059"/>
              </a:lnTo>
              <a:close/>
            </a:path>
          </a:pathLst>
        </a:cu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36</xdr:row>
      <xdr:rowOff>171450</xdr:rowOff>
    </xdr:from>
    <xdr:to>
      <xdr:col>1</xdr:col>
      <xdr:colOff>467575</xdr:colOff>
      <xdr:row>38</xdr:row>
      <xdr:rowOff>733</xdr:rowOff>
    </xdr:to>
    <xdr:pic>
      <xdr:nvPicPr>
        <xdr:cNvPr id="5" name="Picture 1" descr="A white surface with a pink background&#10;&#10;Description automatically generated with medium confidence">
          <a:extLst>
            <a:ext uri="{FF2B5EF4-FFF2-40B4-BE49-F238E27FC236}">
              <a16:creationId xmlns:a16="http://schemas.microsoft.com/office/drawing/2014/main" id="{768FEA7D-05D1-45C6-A0F0-206B92D628FF}"/>
            </a:ext>
            <a:ext uri="{147F2762-F138-4A5C-976F-8EAC2B608ADB}">
              <a16:predDERef xmlns:a16="http://schemas.microsoft.com/office/drawing/2014/main" pred="{0FB14772-9231-4D13-A88D-C27891A5A10C}"/>
            </a:ext>
          </a:extLst>
        </xdr:cNvPr>
        <xdr:cNvPicPr/>
      </xdr:nvPicPr>
      <xdr:blipFill rotWithShape="1">
        <a:blip xmlns:r="http://schemas.openxmlformats.org/officeDocument/2006/relationships" r:embed="rId1"/>
        <a:srcRect r="41104"/>
        <a:stretch/>
      </xdr:blipFill>
      <xdr:spPr>
        <a:xfrm>
          <a:off x="0" y="25888950"/>
          <a:ext cx="1829650" cy="600808"/>
        </a:xfrm>
        <a:custGeom>
          <a:avLst/>
          <a:gdLst/>
          <a:ahLst/>
          <a:cxnLst/>
          <a:rect l="l" t="t" r="r" b="b"/>
          <a:pathLst>
            <a:path w="12192000" h="3984912">
              <a:moveTo>
                <a:pt x="0" y="0"/>
              </a:moveTo>
              <a:lnTo>
                <a:pt x="12192000" y="0"/>
              </a:lnTo>
              <a:lnTo>
                <a:pt x="12192000" y="566059"/>
              </a:lnTo>
              <a:lnTo>
                <a:pt x="12192000" y="794037"/>
              </a:lnTo>
              <a:lnTo>
                <a:pt x="12192000" y="2336800"/>
              </a:lnTo>
              <a:lnTo>
                <a:pt x="12192000" y="2631227"/>
              </a:lnTo>
              <a:lnTo>
                <a:pt x="12192000" y="3908712"/>
              </a:lnTo>
              <a:lnTo>
                <a:pt x="9439275" y="3984912"/>
              </a:lnTo>
              <a:lnTo>
                <a:pt x="5572127" y="3737262"/>
              </a:lnTo>
              <a:lnTo>
                <a:pt x="0" y="3908712"/>
              </a:lnTo>
              <a:lnTo>
                <a:pt x="0" y="2631227"/>
              </a:lnTo>
              <a:lnTo>
                <a:pt x="0" y="2336800"/>
              </a:lnTo>
              <a:lnTo>
                <a:pt x="0" y="794037"/>
              </a:lnTo>
              <a:lnTo>
                <a:pt x="0" y="566059"/>
              </a:lnTo>
              <a:close/>
            </a:path>
          </a:pathLst>
        </a:cu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9525</xdr:colOff>
      <xdr:row>22</xdr:row>
      <xdr:rowOff>1162050</xdr:rowOff>
    </xdr:from>
    <xdr:to>
      <xdr:col>6</xdr:col>
      <xdr:colOff>2476500</xdr:colOff>
      <xdr:row>22</xdr:row>
      <xdr:rowOff>2419350</xdr:rowOff>
    </xdr:to>
    <xdr:graphicFrame macro="">
      <xdr:nvGraphicFramePr>
        <xdr:cNvPr id="6" name="Chart 1">
          <a:extLst>
            <a:ext uri="{FF2B5EF4-FFF2-40B4-BE49-F238E27FC236}">
              <a16:creationId xmlns:a16="http://schemas.microsoft.com/office/drawing/2014/main" id="{F89FA679-865A-4932-B4F0-EA09966264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13607</xdr:colOff>
      <xdr:row>0</xdr:row>
      <xdr:rowOff>0</xdr:rowOff>
    </xdr:from>
    <xdr:to>
      <xdr:col>1</xdr:col>
      <xdr:colOff>2315482</xdr:colOff>
      <xdr:row>1</xdr:row>
      <xdr:rowOff>25400</xdr:rowOff>
    </xdr:to>
    <xdr:pic>
      <xdr:nvPicPr>
        <xdr:cNvPr id="2" name="Picture 1" descr="A white surface with a pink background&#10;&#10;Description automatically generated with medium confidence">
          <a:extLst>
            <a:ext uri="{FF2B5EF4-FFF2-40B4-BE49-F238E27FC236}">
              <a16:creationId xmlns:a16="http://schemas.microsoft.com/office/drawing/2014/main" id="{CF2C1033-F9DD-422B-A166-8B199354B5E3}"/>
            </a:ext>
          </a:extLst>
        </xdr:cNvPr>
        <xdr:cNvPicPr/>
      </xdr:nvPicPr>
      <xdr:blipFill rotWithShape="1">
        <a:blip xmlns:r="http://schemas.openxmlformats.org/officeDocument/2006/relationships" r:embed="rId1"/>
        <a:srcRect r="41104"/>
        <a:stretch/>
      </xdr:blipFill>
      <xdr:spPr>
        <a:xfrm>
          <a:off x="13607" y="0"/>
          <a:ext cx="2886982" cy="1032329"/>
        </a:xfrm>
        <a:custGeom>
          <a:avLst/>
          <a:gdLst/>
          <a:ahLst/>
          <a:cxnLst/>
          <a:rect l="l" t="t" r="r" b="b"/>
          <a:pathLst>
            <a:path w="12192000" h="3984912">
              <a:moveTo>
                <a:pt x="0" y="0"/>
              </a:moveTo>
              <a:lnTo>
                <a:pt x="12192000" y="0"/>
              </a:lnTo>
              <a:lnTo>
                <a:pt x="12192000" y="566059"/>
              </a:lnTo>
              <a:lnTo>
                <a:pt x="12192000" y="794037"/>
              </a:lnTo>
              <a:lnTo>
                <a:pt x="12192000" y="2336800"/>
              </a:lnTo>
              <a:lnTo>
                <a:pt x="12192000" y="2631227"/>
              </a:lnTo>
              <a:lnTo>
                <a:pt x="12192000" y="3908712"/>
              </a:lnTo>
              <a:lnTo>
                <a:pt x="9439275" y="3984912"/>
              </a:lnTo>
              <a:lnTo>
                <a:pt x="5572127" y="3737262"/>
              </a:lnTo>
              <a:lnTo>
                <a:pt x="0" y="3908712"/>
              </a:lnTo>
              <a:lnTo>
                <a:pt x="0" y="2631227"/>
              </a:lnTo>
              <a:lnTo>
                <a:pt x="0" y="2336800"/>
              </a:lnTo>
              <a:lnTo>
                <a:pt x="0" y="794037"/>
              </a:lnTo>
              <a:lnTo>
                <a:pt x="0" y="566059"/>
              </a:lnTo>
              <a:close/>
            </a:path>
          </a:pathLst>
        </a:cu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9525</xdr:rowOff>
    </xdr:from>
    <xdr:to>
      <xdr:col>1</xdr:col>
      <xdr:colOff>1140675</xdr:colOff>
      <xdr:row>0</xdr:row>
      <xdr:rowOff>606778</xdr:rowOff>
    </xdr:to>
    <xdr:pic>
      <xdr:nvPicPr>
        <xdr:cNvPr id="2" name="Picture 1" descr="A white surface with a pink background&#10;&#10;Description automatically generated with medium confidence">
          <a:extLst>
            <a:ext uri="{FF2B5EF4-FFF2-40B4-BE49-F238E27FC236}">
              <a16:creationId xmlns:a16="http://schemas.microsoft.com/office/drawing/2014/main" id="{AE42370A-2CB2-4585-904B-D805835D6F86}"/>
            </a:ext>
          </a:extLst>
        </xdr:cNvPr>
        <xdr:cNvPicPr/>
      </xdr:nvPicPr>
      <xdr:blipFill rotWithShape="1">
        <a:blip xmlns:r="http://schemas.openxmlformats.org/officeDocument/2006/relationships" r:embed="rId1"/>
        <a:srcRect r="41104"/>
        <a:stretch/>
      </xdr:blipFill>
      <xdr:spPr>
        <a:xfrm>
          <a:off x="647700" y="9525"/>
          <a:ext cx="1829650" cy="600075"/>
        </a:xfrm>
        <a:custGeom>
          <a:avLst/>
          <a:gdLst/>
          <a:ahLst/>
          <a:cxnLst/>
          <a:rect l="l" t="t" r="r" b="b"/>
          <a:pathLst>
            <a:path w="12192000" h="3984912">
              <a:moveTo>
                <a:pt x="0" y="0"/>
              </a:moveTo>
              <a:lnTo>
                <a:pt x="12192000" y="0"/>
              </a:lnTo>
              <a:lnTo>
                <a:pt x="12192000" y="566059"/>
              </a:lnTo>
              <a:lnTo>
                <a:pt x="12192000" y="794037"/>
              </a:lnTo>
              <a:lnTo>
                <a:pt x="12192000" y="2336800"/>
              </a:lnTo>
              <a:lnTo>
                <a:pt x="12192000" y="2631227"/>
              </a:lnTo>
              <a:lnTo>
                <a:pt x="12192000" y="3908712"/>
              </a:lnTo>
              <a:lnTo>
                <a:pt x="9439275" y="3984912"/>
              </a:lnTo>
              <a:lnTo>
                <a:pt x="5572127" y="3737262"/>
              </a:lnTo>
              <a:lnTo>
                <a:pt x="0" y="3908712"/>
              </a:lnTo>
              <a:lnTo>
                <a:pt x="0" y="2631227"/>
              </a:lnTo>
              <a:lnTo>
                <a:pt x="0" y="2336800"/>
              </a:lnTo>
              <a:lnTo>
                <a:pt x="0" y="794037"/>
              </a:lnTo>
              <a:lnTo>
                <a:pt x="0" y="566059"/>
              </a:lnTo>
              <a:close/>
            </a:path>
          </a:pathLst>
        </a:cu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ff%20pivo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pivot"/>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Nicole Cherry" id="{E6169EAF-C3E4-45B9-8B6B-7E9B612D07B2}" userId="c96c8d43d248b25b" providerId="Windows Live"/>
  <person displayName="k.paton" id="{C61F71C9-8232-41D2-B0B0-ACC5D85FAEF4}" userId="S::k.paton@katpatnz.co.nz::059f4a70-6fc3-4200-aa9a-0b930c9a8ee2" providerId="AD"/>
  <person displayName="k.paton" id="{D3DD3428-8411-4A16-864B-E799BB906B8B}" userId="S::k.paton_katpatnz.co.nz#ext#@sprep.onmicrosoft.com::528f0143-84f1-4427-9fdf-a6f5aba87b59"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v>A white surface with a pink background
Description automatically generated with medium confidence</v>
  </rv>
  <rv s="1">
    <v>1</v>
    <v>5</v>
  </rv>
  <rv s="1">
    <v>1</v>
    <v>4</v>
  </rv>
</rvData>
</file>

<file path=xl/richData/rdrichvaluestructure.xml><?xml version="1.0" encoding="utf-8"?>
<rvStructures xmlns="http://schemas.microsoft.com/office/spreadsheetml/2017/richdata" count="2">
  <s t="_localImage">
    <k n="_rvRel:LocalImageIdentifier" t="i"/>
    <k n="CalcOrigin" t="i"/>
    <k n="Text" t="s"/>
  </s>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33" dT="2025-07-17T03:27:56.22" personId="{C61F71C9-8232-41D2-B0B0-ACC5D85FAEF4}" id="{7A5C7C66-F9AD-4BE8-918C-D71D10FB7EE2}">
    <text>(EW4ALL O4.4.3)</text>
  </threadedComment>
</ThreadedComments>
</file>

<file path=xl/threadedComments/threadedComment2.xml><?xml version="1.0" encoding="utf-8"?>
<ThreadedComments xmlns="http://schemas.microsoft.com/office/spreadsheetml/2018/threadedcomments" xmlns:x="http://schemas.openxmlformats.org/spreadsheetml/2006/main">
  <threadedComment ref="J8" dT="2025-07-11T03:55:53.62" personId="{C61F71C9-8232-41D2-B0B0-ACC5D85FAEF4}" id="{A9632082-ECD9-4281-9F19-F3E2A82B1722}">
    <text>'5 Asset Management positions established in Pacific NMHS or regional agencies and filled by 2029</text>
  </threadedComment>
  <threadedComment ref="J14" dT="2025-07-09T06:19:24.95" personId="{C61F71C9-8232-41D2-B0B0-ACC5D85FAEF4}" id="{83DA280C-41D6-4B11-AF66-C21D6BB8ACB3}">
    <text xml:space="preserve">National hydrology diagnostic assessments
Tokelau coastal inundation data collection by December 2025
Marshall Islands lidar survey by December 2026
AWS diagnostic assessment/audit
Map river catchments and rainfall patterns to identify high-priority monitoring sites.
regional radar coverage assessment 
priority maritime routes and open sea areas for buoy deployment.
Tide gauge station diagnostic assessments
Priority balloon launch site studies and assessments
NMHS staffing workforce needs assessment
Financing investment facility feasibility study
'- Participatory risk assessments and mapping of diverse groups, including intersectional analysis of risk 
- GEDSI hazard impacts, vulnerabilities and capacities analysis 
- Evidence-based GEDSI analysis completed
- Traditional knowledge hydromet indicators identified and correllated with modern science
- employee surveys (biannual)
- </text>
  </threadedComment>
  <threadedComment ref="J50" dT="2026-04-08T00:19:16.25" personId="{D3DD3428-8411-4A16-864B-E799BB906B8B}" id="{664555A8-791F-4E1F-A31B-BB9E652A4BFB}">
    <text>[Not including any national ones at this stage]</text>
  </threadedComment>
  <threadedComment ref="F52" dT="2026-04-08T00:21:07.63" personId="{D3DD3428-8411-4A16-864B-E799BB906B8B}" id="{436EE3EC-0308-4072-AE50-C052A6660CA1}">
    <text>Should this be in this KRA or in KRA 4 only?</text>
  </threadedComment>
  <threadedComment ref="F79" dT="2025-09-03T02:15:35.13" personId="{E6169EAF-C3E4-45B9-8B6B-7E9B612D07B2}" id="{1C49E898-981C-4FB1-9ED9-DA6632494A18}">
    <text>May need to build a likert scale</text>
  </threadedComment>
  <threadedComment ref="F82" dT="2025-09-03T02:18:27.30" personId="{E6169EAF-C3E4-45B9-8B6B-7E9B612D07B2}" id="{468F695B-A759-4838-9974-C65D69EEB91C}">
    <text>E.g. aviation, shipping, etc. If these forecasts are being verified/improving, general forecasting also improving</text>
  </threadedComment>
  <threadedComment ref="F83" dT="2025-09-03T02:20:09.78" personId="{E6169EAF-C3E4-45B9-8B6B-7E9B612D07B2}" id="{C2012CA6-F1FC-4EFC-9AB4-630F744DB24C}">
    <text xml:space="preserve">POD, FAR, and CSI - Glossary of Meteorology </text>
    <extLst>
      <x:ext xmlns:xltc2="http://schemas.microsoft.com/office/spreadsheetml/2020/threadedcomments2" uri="{F7C98A9C-CBB3-438F-8F68-D28B6AF4A901}">
        <xltc2:checksum>3158965184</xltc2:checksum>
        <xltc2:hyperlink startIndex="0" length="43" url="https://glossary.ametsoc.org/wiki/POD,_FAR,_and_CSI"/>
      </x:ext>
    </extLst>
  </threadedComment>
  <threadedComment ref="F110" dT="2025-08-14T00:54:26.86" personId="{D3DD3428-8411-4A16-864B-E799BB906B8B}" id="{C3AD8251-5539-4C48-8980-A1181DB27997}">
    <text>Error!!!!</text>
  </threadedComment>
  <threadedComment ref="F114" dT="2025-09-03T02:26:18.06" personId="{E6169EAF-C3E4-45B9-8B6B-7E9B612D07B2}" id="{512E370F-25AF-4A16-9185-0A87D47D712C}">
    <text>EW4ALL indicator, doesn’t really deal with multi-hazard</text>
  </threadedComment>
</ThreadedComments>
</file>

<file path=xl/threadedComments/threadedComment3.xml><?xml version="1.0" encoding="utf-8"?>
<ThreadedComments xmlns="http://schemas.microsoft.com/office/spreadsheetml/2018/threadedcomments" xmlns:x="http://schemas.openxmlformats.org/spreadsheetml/2006/main">
  <threadedComment ref="G22" dT="2025-07-14T20:49:40.90" personId="{C61F71C9-8232-41D2-B0B0-ACC5D85FAEF4}" id="{95AD4D85-AB35-4229-AB4B-BC5CAD52D4C9}">
    <text>Cook Islands, Fiji, FSM, Kiribati, Nauru, Niue, Palau, PNG, RMI, Samoa, Solomon Islands, Tokelau, Tonga, Tuvalu, Vanuatu</text>
  </threadedComment>
  <threadedComment ref="F78" dT="2025-09-03T02:15:35.13" personId="{E6169EAF-C3E4-45B9-8B6B-7E9B612D07B2}" id="{07622B90-DF61-4F62-8256-EB6A62B1F9A3}">
    <text>May need to build a likert scale</text>
  </threadedComment>
  <threadedComment ref="F81" dT="2025-09-03T02:18:27.30" personId="{E6169EAF-C3E4-45B9-8B6B-7E9B612D07B2}" id="{6F87BDF3-6308-43D4-9399-1290387ED501}">
    <text>E.g. aviation, shipping, etc. If these forecasts are being verified/improving, general forecasting also improving</text>
  </threadedComment>
  <threadedComment ref="F82" dT="2025-09-03T02:20:09.78" personId="{E6169EAF-C3E4-45B9-8B6B-7E9B612D07B2}" id="{2D78D950-AE6D-4254-AA2B-58436F9FAB9A}">
    <text xml:space="preserve">POD, FAR, and CSI - Glossary of Meteorology </text>
    <extLst>
      <x:ext xmlns:xltc2="http://schemas.microsoft.com/office/spreadsheetml/2020/threadedcomments2" uri="{F7C98A9C-CBB3-438F-8F68-D28B6AF4A901}">
        <xltc2:checksum>3158965184</xltc2:checksum>
        <xltc2:hyperlink startIndex="0" length="43" url="https://glossary.ametsoc.org/wiki/POD,_FAR,_and_CSI"/>
      </x:ext>
    </extLst>
  </threadedComment>
  <threadedComment ref="F109" dT="2025-08-14T00:54:26.86" personId="{D3DD3428-8411-4A16-864B-E799BB906B8B}" id="{D3D213D8-3827-4047-A7FA-536BF0748820}">
    <text>Error!!!!</text>
  </threadedComment>
  <threadedComment ref="F113" dT="2025-09-03T02:26:18.06" personId="{E6169EAF-C3E4-45B9-8B6B-7E9B612D07B2}" id="{3CAA1655-3978-48D2-BB25-E30837331EE0}">
    <text>EW4ALL indicator, doesn’t really deal with multi-hazard</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evereweather.wmo.int/TCFW/RAI_Training2019/IBF_Summary_Nov201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hyperlink" Target="https://earlywarningsforall.org/site/early-warnings-all/dashboards/early-warnings-all-dashboard" TargetMode="External"/><Relationship Id="rId13" Type="http://schemas.openxmlformats.org/officeDocument/2006/relationships/hyperlink" Target="https://wmo.int/about-wmo/development-partnerships/partnerships-development/partner-coordination-mechanism" TargetMode="External"/><Relationship Id="rId18" Type="http://schemas.openxmlformats.org/officeDocument/2006/relationships/printerSettings" Target="../printerSettings/printerSettings6.bin"/><Relationship Id="rId3" Type="http://schemas.openxmlformats.org/officeDocument/2006/relationships/hyperlink" Target="https://sendaimonitor.undrr.org/analytics/global-targets-all/21" TargetMode="External"/><Relationship Id="rId7" Type="http://schemas.openxmlformats.org/officeDocument/2006/relationships/hyperlink" Target="https://sendaimonitor.undrr.org/analytics/global-targets-all/21" TargetMode="External"/><Relationship Id="rId12" Type="http://schemas.openxmlformats.org/officeDocument/2006/relationships/hyperlink" Target="https://wmo.int/about-wmo/development-partnerships/partnerships-development/partner-coordination-mechanism" TargetMode="External"/><Relationship Id="rId17" Type="http://schemas.openxmlformats.org/officeDocument/2006/relationships/hyperlink" Target="https://sendaimonitor.undrr.org/analytics/global-targets-all/21" TargetMode="External"/><Relationship Id="rId2" Type="http://schemas.openxmlformats.org/officeDocument/2006/relationships/hyperlink" Target="https://sendaimonitor.undrr.org/analytics/global-targets-all/21" TargetMode="External"/><Relationship Id="rId16" Type="http://schemas.openxmlformats.org/officeDocument/2006/relationships/hyperlink" Target="https://sendaimonitor.undrr.org/analytics" TargetMode="External"/><Relationship Id="rId1" Type="http://schemas.openxmlformats.org/officeDocument/2006/relationships/hyperlink" Target="https://stats.pacificdata.org/vis?lc=en&amp;df%5bds%5d=SPC2&amp;df%5bid%5d=DF_BP50&amp;df%5bag%5d=SPC&amp;df%5bvs%5d=1.0&amp;av=true&amp;dq=A.VC_DSR_LSGP.._T._T._T._T._T._T._Z._T&amp;to%5bTIME_PERIOD%5d=false&amp;ly%5brs%5d=INDICATOR&amp;ly%5brw%5d=GEO_PICT%2CTIME_PERIOD&amp;pd=%2C" TargetMode="External"/><Relationship Id="rId6" Type="http://schemas.openxmlformats.org/officeDocument/2006/relationships/hyperlink" Target="https://sendaimonitor.undrr.org/" TargetMode="External"/><Relationship Id="rId11" Type="http://schemas.openxmlformats.org/officeDocument/2006/relationships/hyperlink" Target="https://wmo.int/about-wmo/development-partnerships/partnerships-development/partner-coordination-mechanism" TargetMode="External"/><Relationship Id="rId5" Type="http://schemas.openxmlformats.org/officeDocument/2006/relationships/hyperlink" Target="https://earlywarningsforall.org/site/early-warnings-all/dashboards/early-warnings-all-dashboard" TargetMode="External"/><Relationship Id="rId15" Type="http://schemas.openxmlformats.org/officeDocument/2006/relationships/hyperlink" Target="https://earlywarningsforall.org/site/early-warnings-all/dashboards/early-warnings-all-dashboard" TargetMode="External"/><Relationship Id="rId10" Type="http://schemas.openxmlformats.org/officeDocument/2006/relationships/hyperlink" Target="https://wmo.int/about-wmo/development-partnerships/partnerships-development/partner-coordination-mechanism" TargetMode="External"/><Relationship Id="rId19" Type="http://schemas.openxmlformats.org/officeDocument/2006/relationships/drawing" Target="../drawings/drawing6.xml"/><Relationship Id="rId4" Type="http://schemas.openxmlformats.org/officeDocument/2006/relationships/hyperlink" Target="https://sendaimonitor.undrr.org/analytics/global-targets-all/21" TargetMode="External"/><Relationship Id="rId9" Type="http://schemas.openxmlformats.org/officeDocument/2006/relationships/hyperlink" Target="https://wmo.int/about-wmo/development-partnerships/partnerships-development/partner-coordination-mechanism" TargetMode="External"/><Relationship Id="rId14" Type="http://schemas.openxmlformats.org/officeDocument/2006/relationships/hyperlink" Target="https://wmo.int/about-wmo/development-partnerships/partnerships-development/partner-coordination-mechanism" TargetMode="Externa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69457-338B-4141-AF40-A7E2124D0D51}">
  <sheetPr>
    <tabColor rgb="FFFF0000"/>
  </sheetPr>
  <dimension ref="A1:Q59"/>
  <sheetViews>
    <sheetView topLeftCell="A31" workbookViewId="0">
      <selection activeCell="A59" sqref="A59"/>
    </sheetView>
  </sheetViews>
  <sheetFormatPr defaultRowHeight="14.45"/>
  <cols>
    <col min="1" max="1" width="33.7109375" customWidth="1"/>
  </cols>
  <sheetData>
    <row r="1" spans="1:12" ht="48" customHeight="1">
      <c r="A1" s="3" t="e" vm="1">
        <v>#VALUE!</v>
      </c>
      <c r="B1" s="3"/>
      <c r="C1" s="429" t="s">
        <v>0</v>
      </c>
      <c r="D1" s="429"/>
      <c r="E1" s="429"/>
      <c r="F1" s="429"/>
      <c r="G1" s="429"/>
      <c r="H1" s="429"/>
      <c r="I1" s="429"/>
      <c r="J1" s="429"/>
      <c r="K1" s="429"/>
      <c r="L1" s="429"/>
    </row>
    <row r="3" spans="1:12">
      <c r="A3" s="427" t="s">
        <v>1</v>
      </c>
    </row>
    <row r="4" spans="1:12">
      <c r="A4" s="290" t="s">
        <v>2</v>
      </c>
    </row>
    <row r="5" spans="1:12">
      <c r="A5" s="290"/>
    </row>
    <row r="6" spans="1:12">
      <c r="A6" t="s">
        <v>3</v>
      </c>
    </row>
    <row r="32" spans="1:3">
      <c r="A32" s="427" t="s">
        <v>4</v>
      </c>
      <c r="B32" s="102" t="s">
        <v>5</v>
      </c>
      <c r="C32" t="s">
        <v>6</v>
      </c>
    </row>
    <row r="33" spans="1:17">
      <c r="A33" s="427" t="s">
        <v>7</v>
      </c>
      <c r="B33" s="102" t="s">
        <v>5</v>
      </c>
      <c r="C33" t="s">
        <v>8</v>
      </c>
    </row>
    <row r="34" spans="1:17">
      <c r="A34" s="427" t="s">
        <v>9</v>
      </c>
      <c r="B34" s="102" t="s">
        <v>5</v>
      </c>
      <c r="C34" s="645" t="s">
        <v>10</v>
      </c>
      <c r="D34" s="645"/>
      <c r="E34" s="645"/>
      <c r="F34" s="645"/>
      <c r="G34" s="645"/>
      <c r="H34" s="645"/>
      <c r="I34" s="645"/>
      <c r="J34" s="645"/>
      <c r="K34" s="645"/>
      <c r="L34" s="645"/>
      <c r="M34" s="645"/>
      <c r="N34" s="645"/>
      <c r="O34" s="645"/>
      <c r="P34" s="645"/>
      <c r="Q34" s="645"/>
    </row>
    <row r="35" spans="1:17" ht="29.1" customHeight="1">
      <c r="C35" s="645"/>
      <c r="D35" s="645"/>
      <c r="E35" s="645"/>
      <c r="F35" s="645"/>
      <c r="G35" s="645"/>
      <c r="H35" s="645"/>
      <c r="I35" s="645"/>
      <c r="J35" s="645"/>
      <c r="K35" s="645"/>
      <c r="L35" s="645"/>
      <c r="M35" s="645"/>
      <c r="N35" s="645"/>
      <c r="O35" s="645"/>
      <c r="P35" s="645"/>
      <c r="Q35" s="645"/>
    </row>
    <row r="37" spans="1:17">
      <c r="A37" s="427" t="s">
        <v>11</v>
      </c>
    </row>
    <row r="38" spans="1:17" ht="14.45" customHeight="1">
      <c r="A38" s="430" t="s">
        <v>12</v>
      </c>
      <c r="B38" t="s">
        <v>13</v>
      </c>
      <c r="F38" s="646" t="s">
        <v>14</v>
      </c>
      <c r="G38" s="646"/>
      <c r="H38" s="646"/>
      <c r="I38" s="646"/>
      <c r="J38" s="646"/>
      <c r="K38" s="646"/>
      <c r="L38" s="646"/>
      <c r="M38" s="646"/>
      <c r="N38" s="646"/>
      <c r="O38" s="646"/>
    </row>
    <row r="39" spans="1:17">
      <c r="A39" s="430" t="s">
        <v>15</v>
      </c>
      <c r="B39" t="s">
        <v>16</v>
      </c>
      <c r="F39" s="646"/>
      <c r="G39" s="646"/>
      <c r="H39" s="646"/>
      <c r="I39" s="646"/>
      <c r="J39" s="646"/>
      <c r="K39" s="646"/>
      <c r="L39" s="646"/>
      <c r="M39" s="646"/>
      <c r="N39" s="646"/>
      <c r="O39" s="646"/>
    </row>
    <row r="40" spans="1:17">
      <c r="A40" s="430" t="s">
        <v>17</v>
      </c>
      <c r="B40" t="s">
        <v>18</v>
      </c>
      <c r="F40" s="647" t="s">
        <v>19</v>
      </c>
      <c r="G40" s="647"/>
      <c r="H40" s="647"/>
      <c r="I40" s="647"/>
      <c r="J40" s="647"/>
      <c r="K40" s="647"/>
      <c r="L40" s="647"/>
      <c r="M40" s="647"/>
      <c r="N40" s="647"/>
      <c r="O40" s="647"/>
    </row>
    <row r="41" spans="1:17">
      <c r="A41" s="430" t="s">
        <v>20</v>
      </c>
      <c r="B41" t="s">
        <v>21</v>
      </c>
      <c r="F41" s="647"/>
      <c r="G41" s="647"/>
      <c r="H41" s="647"/>
      <c r="I41" s="647"/>
      <c r="J41" s="647"/>
      <c r="K41" s="647"/>
      <c r="L41" s="647"/>
      <c r="M41" s="647"/>
      <c r="N41" s="647"/>
      <c r="O41" s="647"/>
    </row>
    <row r="43" spans="1:17">
      <c r="A43" s="431" t="s">
        <v>22</v>
      </c>
    </row>
    <row r="44" spans="1:17">
      <c r="A44" s="432" t="s">
        <v>23</v>
      </c>
      <c r="B44" t="s">
        <v>24</v>
      </c>
    </row>
    <row r="45" spans="1:17">
      <c r="A45" s="430" t="s">
        <v>25</v>
      </c>
      <c r="B45" t="s">
        <v>26</v>
      </c>
    </row>
    <row r="46" spans="1:17">
      <c r="A46" s="430" t="s">
        <v>27</v>
      </c>
      <c r="B46" t="s">
        <v>28</v>
      </c>
    </row>
    <row r="48" spans="1:17">
      <c r="A48" s="433" t="s">
        <v>29</v>
      </c>
    </row>
    <row r="49" spans="1:4">
      <c r="A49" s="102">
        <v>74</v>
      </c>
      <c r="B49" s="49" t="s">
        <v>30</v>
      </c>
      <c r="C49" s="18"/>
      <c r="D49" s="18"/>
    </row>
    <row r="50" spans="1:4" ht="15" thickBot="1">
      <c r="A50" s="102">
        <v>27</v>
      </c>
      <c r="B50" s="49" t="s">
        <v>31</v>
      </c>
      <c r="C50" s="18"/>
      <c r="D50" s="18"/>
    </row>
    <row r="51" spans="1:4" ht="15" thickTop="1">
      <c r="A51" s="291">
        <f>A49+A50</f>
        <v>101</v>
      </c>
      <c r="B51" s="49" t="s">
        <v>32</v>
      </c>
      <c r="C51" s="18"/>
      <c r="D51" s="18"/>
    </row>
    <row r="52" spans="1:4">
      <c r="A52" s="102"/>
      <c r="B52" s="49"/>
      <c r="C52" s="18"/>
      <c r="D52" s="18"/>
    </row>
    <row r="53" spans="1:4">
      <c r="A53" s="289" t="s">
        <v>33</v>
      </c>
      <c r="B53" s="49"/>
      <c r="C53" s="18"/>
      <c r="D53" s="18"/>
    </row>
    <row r="54" spans="1:4">
      <c r="A54" s="227">
        <v>15</v>
      </c>
      <c r="B54" s="49" t="s">
        <v>34</v>
      </c>
      <c r="C54" s="18"/>
      <c r="D54" s="18"/>
    </row>
    <row r="55" spans="1:4">
      <c r="A55" s="141">
        <v>24</v>
      </c>
      <c r="B55" s="49" t="s">
        <v>35</v>
      </c>
      <c r="C55" s="18"/>
      <c r="D55" s="18"/>
    </row>
    <row r="56" spans="1:4">
      <c r="A56" s="142">
        <v>17</v>
      </c>
      <c r="B56" s="49" t="s">
        <v>36</v>
      </c>
      <c r="C56" s="18"/>
      <c r="D56" s="18"/>
    </row>
    <row r="57" spans="1:4">
      <c r="A57" s="143">
        <v>10</v>
      </c>
      <c r="B57" s="49" t="s">
        <v>37</v>
      </c>
      <c r="C57" s="18"/>
      <c r="D57" s="18"/>
    </row>
    <row r="58" spans="1:4">
      <c r="A58" s="102">
        <v>16</v>
      </c>
      <c r="B58" s="140" t="s">
        <v>38</v>
      </c>
      <c r="C58" s="18"/>
      <c r="D58" s="18"/>
    </row>
    <row r="59" spans="1:4">
      <c r="A59" s="292">
        <v>9</v>
      </c>
      <c r="B59" s="300" t="s">
        <v>39</v>
      </c>
      <c r="C59" s="18"/>
      <c r="D59" s="18"/>
    </row>
  </sheetData>
  <mergeCells count="3">
    <mergeCell ref="C34:Q35"/>
    <mergeCell ref="F38:O39"/>
    <mergeCell ref="F40:O4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3F44A-5E45-4142-A56D-BD84DC2457DF}">
  <sheetPr>
    <tabColor rgb="FFFFFF00"/>
  </sheetPr>
  <dimension ref="A1:D29"/>
  <sheetViews>
    <sheetView topLeftCell="C7" workbookViewId="0">
      <selection activeCell="F8" sqref="F8"/>
    </sheetView>
  </sheetViews>
  <sheetFormatPr defaultRowHeight="14.45"/>
  <cols>
    <col min="1" max="1" width="36.140625" customWidth="1"/>
    <col min="2" max="2" width="87.85546875" customWidth="1"/>
    <col min="3" max="3" width="73.42578125" customWidth="1"/>
  </cols>
  <sheetData>
    <row r="1" spans="1:4" ht="54.6" customHeight="1">
      <c r="A1" s="3" t="e" vm="1">
        <v>#VALUE!</v>
      </c>
      <c r="B1" s="429" t="s">
        <v>40</v>
      </c>
      <c r="C1" s="429"/>
    </row>
    <row r="3" spans="1:4">
      <c r="A3" s="440" t="s">
        <v>41</v>
      </c>
      <c r="B3" s="440" t="s">
        <v>42</v>
      </c>
      <c r="C3" s="440" t="s">
        <v>43</v>
      </c>
    </row>
    <row r="4" spans="1:4" ht="72.95" customHeight="1">
      <c r="A4" s="472" t="s">
        <v>44</v>
      </c>
      <c r="B4" s="447" t="s">
        <v>45</v>
      </c>
      <c r="C4" s="447" t="s">
        <v>46</v>
      </c>
    </row>
    <row r="5" spans="1:4" ht="75.95" customHeight="1">
      <c r="A5" s="472" t="s">
        <v>47</v>
      </c>
      <c r="B5" s="447" t="s">
        <v>48</v>
      </c>
      <c r="C5" s="447" t="s">
        <v>49</v>
      </c>
    </row>
    <row r="6" spans="1:4" ht="75.95" customHeight="1">
      <c r="A6" s="473" t="s">
        <v>50</v>
      </c>
      <c r="B6" s="467" t="s">
        <v>51</v>
      </c>
      <c r="C6" s="452"/>
      <c r="D6" t="s">
        <v>52</v>
      </c>
    </row>
    <row r="7" spans="1:4" ht="75.95" customHeight="1">
      <c r="A7" s="473" t="s">
        <v>53</v>
      </c>
      <c r="B7" s="452"/>
      <c r="C7" s="452"/>
      <c r="D7" t="s">
        <v>52</v>
      </c>
    </row>
    <row r="8" spans="1:4" ht="75.95" customHeight="1">
      <c r="A8" s="473" t="s">
        <v>54</v>
      </c>
      <c r="B8" s="452"/>
      <c r="C8" s="452"/>
      <c r="D8" t="s">
        <v>55</v>
      </c>
    </row>
    <row r="9" spans="1:4" ht="120.75" customHeight="1">
      <c r="A9" s="474" t="s">
        <v>56</v>
      </c>
      <c r="B9" s="452" t="s">
        <v>57</v>
      </c>
      <c r="C9" s="452" t="s">
        <v>58</v>
      </c>
    </row>
    <row r="10" spans="1:4" ht="65.25" customHeight="1">
      <c r="A10" s="648" t="s">
        <v>59</v>
      </c>
      <c r="B10" s="651" t="s">
        <v>60</v>
      </c>
      <c r="C10" s="652"/>
    </row>
    <row r="11" spans="1:4" ht="57.75" customHeight="1">
      <c r="A11" s="649"/>
      <c r="B11" s="447" t="s">
        <v>61</v>
      </c>
      <c r="C11" s="453" t="s">
        <v>62</v>
      </c>
    </row>
    <row r="12" spans="1:4" ht="52.5" customHeight="1">
      <c r="A12" s="649"/>
      <c r="B12" s="447" t="s">
        <v>63</v>
      </c>
      <c r="C12" s="453" t="s">
        <v>64</v>
      </c>
    </row>
    <row r="13" spans="1:4" ht="56.25" customHeight="1">
      <c r="A13" s="649"/>
      <c r="B13" s="447" t="s">
        <v>65</v>
      </c>
      <c r="C13" s="453" t="s">
        <v>66</v>
      </c>
    </row>
    <row r="14" spans="1:4" ht="45" customHeight="1">
      <c r="A14" s="649"/>
      <c r="B14" s="447" t="s">
        <v>67</v>
      </c>
      <c r="C14" s="453" t="s">
        <v>68</v>
      </c>
    </row>
    <row r="15" spans="1:4" ht="63" customHeight="1">
      <c r="A15" s="649"/>
      <c r="B15" s="447" t="s">
        <v>69</v>
      </c>
      <c r="C15" s="453" t="s">
        <v>70</v>
      </c>
    </row>
    <row r="16" spans="1:4" ht="48" customHeight="1">
      <c r="A16" s="650"/>
      <c r="B16" s="561" t="s">
        <v>71</v>
      </c>
      <c r="C16" s="454" t="s">
        <v>72</v>
      </c>
    </row>
    <row r="17" spans="1:3" ht="37.5" customHeight="1">
      <c r="A17" s="649" t="s">
        <v>73</v>
      </c>
      <c r="B17" s="653" t="s">
        <v>74</v>
      </c>
      <c r="C17" s="654"/>
    </row>
    <row r="18" spans="1:3" ht="36" customHeight="1">
      <c r="A18" s="649"/>
      <c r="B18" s="447" t="s">
        <v>75</v>
      </c>
      <c r="C18" s="453" t="s">
        <v>76</v>
      </c>
    </row>
    <row r="19" spans="1:3" ht="39" customHeight="1">
      <c r="A19" s="650"/>
      <c r="B19" s="448" t="s">
        <v>77</v>
      </c>
      <c r="C19" s="455" t="s">
        <v>78</v>
      </c>
    </row>
    <row r="20" spans="1:3">
      <c r="A20" s="449"/>
      <c r="B20" s="450"/>
      <c r="C20" s="451"/>
    </row>
    <row r="21" spans="1:3">
      <c r="A21" s="369"/>
      <c r="B21" s="376"/>
      <c r="C21" s="376"/>
    </row>
    <row r="22" spans="1:3">
      <c r="A22" s="369"/>
      <c r="B22" s="376"/>
      <c r="C22" s="376"/>
    </row>
    <row r="23" spans="1:3">
      <c r="A23" s="369"/>
      <c r="B23" s="376"/>
      <c r="C23" s="376"/>
    </row>
    <row r="24" spans="1:3">
      <c r="A24" s="369"/>
      <c r="B24" s="376"/>
      <c r="C24" s="376"/>
    </row>
    <row r="25" spans="1:3">
      <c r="A25" s="369"/>
      <c r="B25" s="376"/>
      <c r="C25" s="376"/>
    </row>
    <row r="26" spans="1:3">
      <c r="A26" s="369"/>
      <c r="B26" s="376"/>
      <c r="C26" s="376"/>
    </row>
    <row r="27" spans="1:3">
      <c r="A27" s="369"/>
      <c r="B27" s="376"/>
      <c r="C27" s="376"/>
    </row>
    <row r="28" spans="1:3">
      <c r="A28" s="369"/>
      <c r="B28" s="376"/>
      <c r="C28" s="376"/>
    </row>
    <row r="29" spans="1:3">
      <c r="A29" s="369"/>
      <c r="B29" s="376"/>
      <c r="C29" s="376"/>
    </row>
  </sheetData>
  <mergeCells count="4">
    <mergeCell ref="A10:A16"/>
    <mergeCell ref="B10:C10"/>
    <mergeCell ref="A17:A19"/>
    <mergeCell ref="B17:C17"/>
  </mergeCells>
  <hyperlinks>
    <hyperlink ref="B6" r:id="rId1" xr:uid="{4DBF529A-D3E0-4652-9B9B-A9CF221AF1B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853D-6F5D-4F90-BF0F-8282D77FE390}">
  <sheetPr>
    <tabColor theme="5" tint="0.59999389629810485"/>
  </sheetPr>
  <dimension ref="A1:I373"/>
  <sheetViews>
    <sheetView topLeftCell="B1" zoomScaleNormal="100" workbookViewId="0">
      <selection activeCell="G12" sqref="G12"/>
    </sheetView>
  </sheetViews>
  <sheetFormatPr defaultRowHeight="15" customHeight="1"/>
  <cols>
    <col min="1" max="1" width="51.85546875" style="1" customWidth="1"/>
    <col min="2" max="2" width="5.28515625" style="1" customWidth="1"/>
    <col min="3" max="3" width="62.140625" customWidth="1"/>
    <col min="4" max="4" width="30" customWidth="1"/>
    <col min="5" max="5" width="28.28515625" customWidth="1"/>
    <col min="6" max="6" width="25.140625" customWidth="1"/>
    <col min="7" max="7" width="27.140625" customWidth="1"/>
    <col min="8" max="8" width="33.42578125" customWidth="1"/>
    <col min="9" max="9" width="42.28515625" customWidth="1"/>
  </cols>
  <sheetData>
    <row r="1" spans="1:9" ht="60.95" customHeight="1">
      <c r="A1" s="3" t="e" vm="1">
        <v>#VALUE!</v>
      </c>
      <c r="B1" s="3"/>
      <c r="C1" s="644" t="s">
        <v>79</v>
      </c>
      <c r="D1" s="644"/>
      <c r="E1" s="644"/>
      <c r="F1" s="644"/>
      <c r="G1" s="644"/>
    </row>
    <row r="3" spans="1:9" s="18" customFormat="1" ht="33.6" customHeight="1">
      <c r="A3" s="657" t="s">
        <v>80</v>
      </c>
      <c r="B3" s="657"/>
      <c r="C3" s="657"/>
      <c r="D3" s="657"/>
      <c r="E3" s="657"/>
      <c r="F3" s="657"/>
      <c r="G3" s="657"/>
      <c r="I3" s="223"/>
    </row>
    <row r="4" spans="1:9" s="18" customFormat="1" ht="14.45">
      <c r="A4" s="18" t="s">
        <v>81</v>
      </c>
      <c r="B4" s="225"/>
      <c r="C4" s="225"/>
      <c r="D4" s="225"/>
      <c r="E4" s="225"/>
      <c r="F4" s="225"/>
      <c r="G4" s="225"/>
      <c r="I4" s="223"/>
    </row>
    <row r="5" spans="1:9" s="18" customFormat="1" ht="14.45">
      <c r="A5" s="225"/>
      <c r="B5" s="226">
        <v>27</v>
      </c>
      <c r="C5" s="132" t="s">
        <v>82</v>
      </c>
      <c r="D5" s="225"/>
      <c r="E5" s="225"/>
      <c r="F5" s="225"/>
      <c r="G5" s="225"/>
      <c r="I5" s="223"/>
    </row>
    <row r="6" spans="1:9" s="18" customFormat="1" ht="14.45">
      <c r="A6" s="225"/>
      <c r="B6" s="227">
        <v>15</v>
      </c>
      <c r="C6" s="132" t="s">
        <v>83</v>
      </c>
      <c r="D6" s="225"/>
      <c r="E6" s="225"/>
      <c r="F6" s="225"/>
      <c r="G6" s="225"/>
      <c r="I6" s="223"/>
    </row>
    <row r="7" spans="1:9" s="18" customFormat="1" ht="14.45">
      <c r="A7" s="225"/>
      <c r="B7" s="141">
        <v>4</v>
      </c>
      <c r="C7" s="132" t="s">
        <v>35</v>
      </c>
      <c r="D7" s="225"/>
      <c r="E7" s="225"/>
      <c r="F7" s="225"/>
      <c r="G7" s="225"/>
      <c r="I7" s="223"/>
    </row>
    <row r="8" spans="1:9" s="18" customFormat="1" ht="14.45">
      <c r="A8" s="225"/>
      <c r="B8" s="142">
        <v>1</v>
      </c>
      <c r="C8" s="132" t="s">
        <v>36</v>
      </c>
      <c r="D8" s="225"/>
      <c r="E8" s="225"/>
      <c r="F8" s="225"/>
      <c r="G8" s="225"/>
      <c r="I8" s="223"/>
    </row>
    <row r="9" spans="1:9" s="18" customFormat="1" ht="14.45">
      <c r="A9" s="225"/>
      <c r="B9" s="225"/>
      <c r="C9" s="140" t="s">
        <v>84</v>
      </c>
      <c r="D9" s="225"/>
      <c r="E9" s="225"/>
      <c r="F9" s="225"/>
      <c r="G9" s="225"/>
      <c r="I9" s="223"/>
    </row>
    <row r="10" spans="1:9" s="18" customFormat="1" thickBot="1">
      <c r="A10" s="224"/>
      <c r="B10" s="225"/>
      <c r="C10" s="140" t="s">
        <v>85</v>
      </c>
      <c r="D10" s="224"/>
      <c r="E10" s="224"/>
      <c r="F10" s="224"/>
      <c r="G10" s="224"/>
      <c r="I10" s="223"/>
    </row>
    <row r="11" spans="1:9" ht="30.6" customHeight="1">
      <c r="A11" s="661" t="s">
        <v>86</v>
      </c>
      <c r="B11" s="80"/>
      <c r="C11" s="661" t="s">
        <v>87</v>
      </c>
      <c r="D11" s="664" t="s">
        <v>88</v>
      </c>
      <c r="E11" s="658" t="s">
        <v>89</v>
      </c>
      <c r="F11" s="659"/>
      <c r="G11" s="660"/>
      <c r="H11" s="655" t="s">
        <v>90</v>
      </c>
      <c r="I11" s="28"/>
    </row>
    <row r="12" spans="1:9" ht="70.5" customHeight="1">
      <c r="A12" s="662"/>
      <c r="B12" s="81"/>
      <c r="C12" s="663"/>
      <c r="D12" s="665"/>
      <c r="E12" s="76" t="s">
        <v>91</v>
      </c>
      <c r="F12" s="76" t="s">
        <v>92</v>
      </c>
      <c r="G12" s="76" t="s">
        <v>93</v>
      </c>
      <c r="H12" s="656"/>
      <c r="I12" s="28"/>
    </row>
    <row r="13" spans="1:9" ht="17.45" customHeight="1" thickBot="1">
      <c r="A13" s="75" t="s">
        <v>94</v>
      </c>
      <c r="B13" s="79"/>
      <c r="C13" s="354"/>
      <c r="D13" s="79"/>
      <c r="E13" s="79"/>
      <c r="F13" s="79"/>
      <c r="G13" s="79"/>
      <c r="H13" s="79"/>
      <c r="I13" s="427" t="s">
        <v>95</v>
      </c>
    </row>
    <row r="14" spans="1:9" ht="51.75" customHeight="1" thickBot="1">
      <c r="A14" s="82" t="s">
        <v>96</v>
      </c>
      <c r="B14" s="231" t="s">
        <v>97</v>
      </c>
      <c r="C14" s="339" t="s">
        <v>98</v>
      </c>
      <c r="D14" s="551" t="s">
        <v>99</v>
      </c>
      <c r="E14" s="551" t="s">
        <v>100</v>
      </c>
      <c r="F14" s="542" t="s">
        <v>101</v>
      </c>
      <c r="G14" s="552" t="s">
        <v>102</v>
      </c>
      <c r="H14" s="394" t="str">
        <f>VLOOKUP(B14,'Compendium of Indicators'!A$17:P$117,16,FALSE)</f>
        <v>A</v>
      </c>
      <c r="I14" s="8"/>
    </row>
    <row r="15" spans="1:9" ht="54.6" customHeight="1" thickBot="1">
      <c r="A15" s="83" t="s">
        <v>103</v>
      </c>
      <c r="B15" s="231" t="s">
        <v>104</v>
      </c>
      <c r="C15" s="339" t="s">
        <v>105</v>
      </c>
      <c r="D15" s="546" t="s">
        <v>106</v>
      </c>
      <c r="E15" s="550" t="s">
        <v>107</v>
      </c>
      <c r="F15" s="553"/>
      <c r="G15" s="553"/>
      <c r="H15" s="394" t="str">
        <f>VLOOKUP(B15,'Compendium of Indicators'!A$17:P$117,16,FALSE)</f>
        <v>B</v>
      </c>
      <c r="I15" s="8"/>
    </row>
    <row r="16" spans="1:9" ht="41.25" customHeight="1" thickBot="1">
      <c r="A16" s="83" t="s">
        <v>103</v>
      </c>
      <c r="B16" s="231"/>
      <c r="C16" s="340" t="s">
        <v>108</v>
      </c>
      <c r="D16" s="553"/>
      <c r="E16" s="553"/>
      <c r="F16" s="553"/>
      <c r="G16" s="553"/>
      <c r="H16" s="394"/>
      <c r="I16" s="8"/>
    </row>
    <row r="17" spans="1:9" ht="53.25" customHeight="1" thickBot="1">
      <c r="A17" s="235" t="s">
        <v>109</v>
      </c>
      <c r="B17" s="231"/>
      <c r="C17" s="355" t="s">
        <v>110</v>
      </c>
      <c r="D17" s="553"/>
      <c r="E17" s="553"/>
      <c r="F17" s="553"/>
      <c r="G17" s="553"/>
      <c r="H17" s="394"/>
      <c r="I17" s="8"/>
    </row>
    <row r="18" spans="1:9" ht="67.5" customHeight="1" thickBot="1">
      <c r="A18" s="234" t="s">
        <v>111</v>
      </c>
      <c r="B18" s="231" t="s">
        <v>112</v>
      </c>
      <c r="C18" s="341" t="s">
        <v>113</v>
      </c>
      <c r="D18" s="546" t="s">
        <v>114</v>
      </c>
      <c r="E18" s="550" t="s">
        <v>107</v>
      </c>
      <c r="F18" s="553"/>
      <c r="G18" s="553"/>
      <c r="H18" s="394" t="str">
        <f>VLOOKUP(B18,'Compendium of Indicators'!A$17:P$117,16,FALSE)</f>
        <v>B</v>
      </c>
      <c r="I18" s="50" t="s">
        <v>115</v>
      </c>
    </row>
    <row r="19" spans="1:9" ht="46.5" customHeight="1" thickBot="1">
      <c r="A19" s="78" t="s">
        <v>116</v>
      </c>
      <c r="B19" s="231" t="s">
        <v>117</v>
      </c>
      <c r="C19" s="342" t="s">
        <v>118</v>
      </c>
      <c r="D19" s="546" t="s">
        <v>114</v>
      </c>
      <c r="E19" s="550" t="s">
        <v>119</v>
      </c>
      <c r="F19" s="553"/>
      <c r="G19" s="554"/>
      <c r="H19" s="394" t="str">
        <f>VLOOKUP(B19,'Compendium of Indicators'!A$17:P$117,16,FALSE)</f>
        <v>B</v>
      </c>
      <c r="I19" s="50" t="s">
        <v>120</v>
      </c>
    </row>
    <row r="20" spans="1:9" ht="63" customHeight="1" thickBot="1">
      <c r="A20" s="78" t="s">
        <v>116</v>
      </c>
      <c r="B20" s="338" t="s">
        <v>121</v>
      </c>
      <c r="C20" s="343" t="s">
        <v>122</v>
      </c>
      <c r="D20" s="546" t="s">
        <v>123</v>
      </c>
      <c r="E20" s="550" t="s">
        <v>124</v>
      </c>
      <c r="F20" s="553"/>
      <c r="G20" s="553"/>
      <c r="H20" s="394" t="str">
        <f>VLOOKUP(B20,'Compendium of Indicators'!A$17:P$117,16,FALSE)</f>
        <v>B</v>
      </c>
      <c r="I20" s="50" t="s">
        <v>125</v>
      </c>
    </row>
    <row r="21" spans="1:9" ht="36" customHeight="1" thickBot="1">
      <c r="A21" s="83" t="s">
        <v>116</v>
      </c>
      <c r="B21" s="231"/>
      <c r="C21" s="340" t="s">
        <v>126</v>
      </c>
      <c r="D21" s="553"/>
      <c r="E21" s="553"/>
      <c r="F21" s="553"/>
      <c r="G21" s="553"/>
      <c r="H21" s="394"/>
      <c r="I21" s="515"/>
    </row>
    <row r="22" spans="1:9" ht="134.25" customHeight="1" thickBot="1">
      <c r="A22" s="236" t="s">
        <v>127</v>
      </c>
      <c r="B22" s="231" t="s">
        <v>128</v>
      </c>
      <c r="C22" s="343" t="s">
        <v>129</v>
      </c>
      <c r="D22" s="543" t="s">
        <v>130</v>
      </c>
      <c r="E22" s="542" t="s">
        <v>131</v>
      </c>
      <c r="F22" s="542" t="s">
        <v>132</v>
      </c>
      <c r="G22" s="542" t="s">
        <v>133</v>
      </c>
      <c r="H22" s="394" t="str">
        <f>VLOOKUP(B22,'Compendium of Indicators'!A$17:P$117,16,FALSE)</f>
        <v>A</v>
      </c>
      <c r="I22" s="50" t="s">
        <v>134</v>
      </c>
    </row>
    <row r="23" spans="1:9" ht="36" customHeight="1" thickBot="1">
      <c r="A23" s="85" t="s">
        <v>135</v>
      </c>
      <c r="B23" s="232" t="s">
        <v>136</v>
      </c>
      <c r="C23" s="339" t="s">
        <v>137</v>
      </c>
      <c r="D23" s="548" t="s">
        <v>138</v>
      </c>
      <c r="E23" s="550"/>
      <c r="F23" s="246"/>
      <c r="G23" s="246"/>
      <c r="H23" s="394" t="s">
        <v>27</v>
      </c>
      <c r="I23" s="515"/>
    </row>
    <row r="24" spans="1:9" ht="45.75" customHeight="1" thickBot="1">
      <c r="A24" s="78" t="s">
        <v>135</v>
      </c>
      <c r="B24" s="338" t="s">
        <v>139</v>
      </c>
      <c r="C24" s="343" t="s">
        <v>140</v>
      </c>
      <c r="D24" s="246"/>
      <c r="E24" s="516" t="s">
        <v>141</v>
      </c>
      <c r="F24" s="246"/>
      <c r="G24" s="246"/>
      <c r="H24" s="394" t="str">
        <f>VLOOKUP(B24,'Compendium of Indicators'!A$17:P$117,16,FALSE)</f>
        <v>C</v>
      </c>
      <c r="I24" s="515" t="s">
        <v>142</v>
      </c>
    </row>
    <row r="25" spans="1:9" ht="96" customHeight="1" thickBot="1">
      <c r="A25" s="78" t="s">
        <v>135</v>
      </c>
      <c r="B25" s="232" t="s">
        <v>143</v>
      </c>
      <c r="C25" s="344" t="s">
        <v>144</v>
      </c>
      <c r="D25" s="544" t="s">
        <v>145</v>
      </c>
      <c r="E25" s="542" t="s">
        <v>146</v>
      </c>
      <c r="F25" s="546" t="s">
        <v>147</v>
      </c>
      <c r="G25" s="546" t="s">
        <v>148</v>
      </c>
      <c r="H25" s="394" t="str">
        <f>VLOOKUP(B25,'Compendium of Indicators'!A$17:P$117,16,FALSE)</f>
        <v>A</v>
      </c>
      <c r="I25" s="515" t="s">
        <v>149</v>
      </c>
    </row>
    <row r="26" spans="1:9" ht="78" customHeight="1" thickBot="1">
      <c r="A26" s="78" t="s">
        <v>135</v>
      </c>
      <c r="B26" s="231" t="s">
        <v>150</v>
      </c>
      <c r="C26" s="345" t="s">
        <v>151</v>
      </c>
      <c r="D26" s="547" t="s">
        <v>152</v>
      </c>
      <c r="E26" s="549" t="s">
        <v>107</v>
      </c>
      <c r="F26" s="246"/>
      <c r="G26" s="246"/>
      <c r="H26" s="394" t="str">
        <f>VLOOKUP(B26,'Compendium of Indicators'!A$17:P$117,16,FALSE)</f>
        <v>B</v>
      </c>
      <c r="I26" s="515"/>
    </row>
    <row r="27" spans="1:9" ht="55.5" customHeight="1" thickBot="1">
      <c r="A27" s="237" t="s">
        <v>153</v>
      </c>
      <c r="B27" s="232" t="s">
        <v>154</v>
      </c>
      <c r="C27" s="342" t="s">
        <v>155</v>
      </c>
      <c r="D27" s="555" t="s">
        <v>156</v>
      </c>
      <c r="E27" s="549" t="s">
        <v>157</v>
      </c>
      <c r="F27" s="246"/>
      <c r="G27" s="246"/>
      <c r="H27" s="394" t="str">
        <f>VLOOKUP(B27,'Compendium of Indicators'!A$17:P$117,16,FALSE)</f>
        <v>C</v>
      </c>
      <c r="I27" s="515" t="s">
        <v>158</v>
      </c>
    </row>
    <row r="28" spans="1:9" ht="56.45" customHeight="1" thickBot="1">
      <c r="A28" s="238" t="s">
        <v>159</v>
      </c>
      <c r="B28" s="231" t="s">
        <v>160</v>
      </c>
      <c r="C28" s="339" t="s">
        <v>161</v>
      </c>
      <c r="D28" s="545" t="s">
        <v>162</v>
      </c>
      <c r="E28" s="549" t="s">
        <v>163</v>
      </c>
      <c r="F28" s="246"/>
      <c r="G28" s="246"/>
      <c r="H28" s="394" t="str">
        <f>VLOOKUP(B28,'Compendium of Indicators'!A$17:P$117,16,FALSE)</f>
        <v>C</v>
      </c>
      <c r="I28" s="515" t="s">
        <v>164</v>
      </c>
    </row>
    <row r="29" spans="1:9" ht="59.25" customHeight="1" thickBot="1">
      <c r="A29" s="239" t="s">
        <v>165</v>
      </c>
      <c r="B29" s="232" t="s">
        <v>166</v>
      </c>
      <c r="C29" s="339" t="s">
        <v>167</v>
      </c>
      <c r="D29" s="547" t="s">
        <v>168</v>
      </c>
      <c r="E29" s="549" t="s">
        <v>169</v>
      </c>
      <c r="F29" s="246"/>
      <c r="G29" s="246"/>
      <c r="H29" s="394" t="str">
        <f>VLOOKUP(B29,'Compendium of Indicators'!A$17:P$117,16,FALSE)</f>
        <v>C</v>
      </c>
      <c r="I29" s="515" t="s">
        <v>170</v>
      </c>
    </row>
    <row r="30" spans="1:9" ht="72" customHeight="1" thickBot="1">
      <c r="A30" s="77" t="s">
        <v>171</v>
      </c>
      <c r="B30" s="231" t="s">
        <v>172</v>
      </c>
      <c r="C30" s="342" t="s">
        <v>173</v>
      </c>
      <c r="D30" s="545" t="s">
        <v>174</v>
      </c>
      <c r="E30" s="519" t="s">
        <v>175</v>
      </c>
      <c r="F30" s="549" t="s">
        <v>176</v>
      </c>
      <c r="G30" s="549" t="s">
        <v>176</v>
      </c>
      <c r="H30" s="394" t="str">
        <f>VLOOKUP(B30,'Compendium of Indicators'!A$17:P$117,16,FALSE)</f>
        <v>C</v>
      </c>
      <c r="I30" s="515"/>
    </row>
    <row r="31" spans="1:9" ht="154.5" customHeight="1" thickBot="1">
      <c r="A31" s="240" t="s">
        <v>171</v>
      </c>
      <c r="B31" s="231" t="s">
        <v>177</v>
      </c>
      <c r="C31" s="346" t="s">
        <v>178</v>
      </c>
      <c r="D31" s="541" t="s">
        <v>179</v>
      </c>
      <c r="E31" s="541" t="s">
        <v>180</v>
      </c>
      <c r="F31" s="540" t="s">
        <v>181</v>
      </c>
      <c r="G31" s="540" t="s">
        <v>182</v>
      </c>
      <c r="H31" s="394" t="str">
        <f>VLOOKUP(B31,'Compendium of Indicators'!A$17:P$117,16,FALSE)</f>
        <v>A</v>
      </c>
      <c r="I31" s="515" t="s">
        <v>183</v>
      </c>
    </row>
    <row r="32" spans="1:9" ht="36.75" customHeight="1" thickBot="1">
      <c r="A32" s="241" t="s">
        <v>184</v>
      </c>
      <c r="B32" s="233"/>
      <c r="C32" s="347"/>
      <c r="D32" s="248"/>
      <c r="E32" s="248"/>
      <c r="F32" s="248"/>
      <c r="G32" s="248"/>
      <c r="H32" s="248"/>
      <c r="I32" s="515"/>
    </row>
    <row r="33" spans="1:9" ht="121.5" customHeight="1" thickBot="1">
      <c r="A33" s="84" t="s">
        <v>185</v>
      </c>
      <c r="B33" s="348" t="s">
        <v>186</v>
      </c>
      <c r="C33" s="349" t="s">
        <v>187</v>
      </c>
      <c r="D33" s="559" t="s">
        <v>188</v>
      </c>
      <c r="E33" s="558" t="s">
        <v>189</v>
      </c>
      <c r="F33" s="558" t="s">
        <v>190</v>
      </c>
      <c r="G33" s="558" t="s">
        <v>190</v>
      </c>
      <c r="H33" s="469" t="str">
        <f>VLOOKUP(B33,'Compendium of Indicators'!A$17:P$117,16,FALSE)</f>
        <v>A</v>
      </c>
      <c r="I33" s="515"/>
    </row>
    <row r="34" spans="1:9" ht="125.25" customHeight="1" thickBot="1">
      <c r="A34" s="229" t="s">
        <v>191</v>
      </c>
      <c r="B34" s="348" t="s">
        <v>192</v>
      </c>
      <c r="C34" s="339" t="s">
        <v>193</v>
      </c>
      <c r="D34" s="543" t="s">
        <v>194</v>
      </c>
      <c r="E34" s="542" t="s">
        <v>195</v>
      </c>
      <c r="F34" s="542" t="s">
        <v>196</v>
      </c>
      <c r="G34" s="542" t="s">
        <v>196</v>
      </c>
      <c r="H34" s="394" t="str">
        <f>VLOOKUP(B34,'Compendium of Indicators'!A$17:P$117,16,FALSE)</f>
        <v>A</v>
      </c>
      <c r="I34" s="515"/>
    </row>
    <row r="35" spans="1:9" ht="118.5" customHeight="1" thickBot="1">
      <c r="A35" s="242" t="s">
        <v>197</v>
      </c>
      <c r="B35" s="348" t="s">
        <v>198</v>
      </c>
      <c r="C35" s="339" t="s">
        <v>199</v>
      </c>
      <c r="D35" s="543" t="s">
        <v>200</v>
      </c>
      <c r="E35" s="542" t="s">
        <v>201</v>
      </c>
      <c r="F35" s="542" t="s">
        <v>202</v>
      </c>
      <c r="G35" s="542" t="s">
        <v>202</v>
      </c>
      <c r="H35" s="394" t="str">
        <f>VLOOKUP(B35,'Compendium of Indicators'!A$17:P$117,16,FALSE)</f>
        <v>A</v>
      </c>
      <c r="I35" s="515"/>
    </row>
    <row r="36" spans="1:9" ht="129" customHeight="1" thickBot="1">
      <c r="A36" s="243" t="s">
        <v>203</v>
      </c>
      <c r="B36" s="348" t="s">
        <v>204</v>
      </c>
      <c r="C36" s="339" t="s">
        <v>205</v>
      </c>
      <c r="D36" s="560" t="e" vm="2">
        <v>#VALUE!</v>
      </c>
      <c r="E36" s="519" t="s">
        <v>206</v>
      </c>
      <c r="F36" s="519" t="s">
        <v>207</v>
      </c>
      <c r="G36" s="519" t="s">
        <v>207</v>
      </c>
      <c r="H36" s="394" t="str">
        <f>VLOOKUP(B36,'Compendium of Indicators'!A$17:P$117,16,FALSE)</f>
        <v>A</v>
      </c>
      <c r="I36" s="515" t="s">
        <v>208</v>
      </c>
    </row>
    <row r="37" spans="1:9" ht="36" customHeight="1" thickBot="1">
      <c r="A37" s="242" t="s">
        <v>209</v>
      </c>
      <c r="B37" s="348" t="s">
        <v>210</v>
      </c>
      <c r="C37" s="350" t="s">
        <v>211</v>
      </c>
      <c r="D37" s="566"/>
      <c r="E37" s="549" t="s">
        <v>212</v>
      </c>
      <c r="F37" s="519"/>
      <c r="G37" s="519"/>
      <c r="H37" s="394" t="str">
        <f>VLOOKUP(B37,'Compendium of Indicators'!A$17:P$117,16,FALSE)</f>
        <v>C</v>
      </c>
      <c r="I37" s="515" t="s">
        <v>213</v>
      </c>
    </row>
    <row r="38" spans="1:9" ht="79.5" customHeight="1" thickBot="1">
      <c r="A38" s="244" t="s">
        <v>214</v>
      </c>
      <c r="B38" s="348" t="s">
        <v>215</v>
      </c>
      <c r="C38" s="521" t="s">
        <v>216</v>
      </c>
      <c r="D38" s="519"/>
      <c r="E38" s="549" t="s">
        <v>217</v>
      </c>
      <c r="F38" s="519"/>
      <c r="G38" s="519"/>
      <c r="H38" s="394" t="str">
        <f>VLOOKUP(B38,'Compendium of Indicators'!A$17:P$117,16,FALSE)</f>
        <v>B</v>
      </c>
      <c r="I38" s="522" t="s">
        <v>218</v>
      </c>
    </row>
    <row r="39" spans="1:9" ht="58.5" customHeight="1" thickBot="1">
      <c r="A39" s="103" t="s">
        <v>219</v>
      </c>
      <c r="B39" s="352" t="s">
        <v>220</v>
      </c>
      <c r="C39" s="339" t="s">
        <v>221</v>
      </c>
      <c r="D39" s="519" t="s">
        <v>222</v>
      </c>
      <c r="E39" s="519" t="s">
        <v>223</v>
      </c>
      <c r="F39" s="519" t="s">
        <v>223</v>
      </c>
      <c r="G39" s="519" t="s">
        <v>223</v>
      </c>
      <c r="H39" s="394" t="str">
        <f>VLOOKUP(B39,'Compendium of Indicators'!A$17:P$117,16,FALSE)</f>
        <v>A</v>
      </c>
      <c r="I39" s="515" t="s">
        <v>224</v>
      </c>
    </row>
    <row r="40" spans="1:9" ht="81.75" customHeight="1" thickBot="1">
      <c r="A40" s="229" t="s">
        <v>219</v>
      </c>
      <c r="B40" s="348" t="s">
        <v>225</v>
      </c>
      <c r="C40" s="343" t="s">
        <v>226</v>
      </c>
      <c r="D40" s="567" t="s">
        <v>227</v>
      </c>
      <c r="E40" s="519" t="s">
        <v>228</v>
      </c>
      <c r="F40" s="519" t="s">
        <v>229</v>
      </c>
      <c r="G40" s="519" t="s">
        <v>230</v>
      </c>
      <c r="H40" s="394" t="str">
        <f>VLOOKUP(B40,'Compendium of Indicators'!A$17:P$117,16,FALSE)</f>
        <v>C</v>
      </c>
      <c r="I40" s="515"/>
    </row>
    <row r="41" spans="1:9" ht="189" customHeight="1" thickBot="1">
      <c r="A41" s="230" t="s">
        <v>219</v>
      </c>
      <c r="B41" s="348" t="s">
        <v>231</v>
      </c>
      <c r="C41" s="353" t="s">
        <v>232</v>
      </c>
      <c r="D41" s="567" t="s">
        <v>233</v>
      </c>
      <c r="E41" s="549" t="s">
        <v>234</v>
      </c>
      <c r="F41" s="519"/>
      <c r="G41" s="519"/>
      <c r="H41" s="394" t="str">
        <f>VLOOKUP(B41,'Compendium of Indicators'!A$17:P$117,16,FALSE)</f>
        <v>C</v>
      </c>
      <c r="I41" s="515" t="s">
        <v>235</v>
      </c>
    </row>
    <row r="42" spans="1:9" ht="75.95" customHeight="1" thickBot="1">
      <c r="A42" s="230" t="s">
        <v>219</v>
      </c>
      <c r="B42" s="348" t="s">
        <v>236</v>
      </c>
      <c r="C42" s="343" t="s">
        <v>237</v>
      </c>
      <c r="D42" s="519" t="s">
        <v>238</v>
      </c>
      <c r="E42" s="549" t="s">
        <v>234</v>
      </c>
      <c r="F42" s="245"/>
      <c r="G42" s="245"/>
      <c r="H42" s="394" t="str">
        <f>VLOOKUP(B42,'Compendium of Indicators'!A$17:P$117,16,FALSE)</f>
        <v>C</v>
      </c>
      <c r="I42" s="515" t="s">
        <v>239</v>
      </c>
    </row>
    <row r="43" spans="1:9" ht="54" customHeight="1" thickBot="1">
      <c r="A43" s="230" t="s">
        <v>219</v>
      </c>
      <c r="B43" s="348" t="s">
        <v>240</v>
      </c>
      <c r="C43" s="339" t="s">
        <v>241</v>
      </c>
      <c r="D43" s="545" t="s">
        <v>242</v>
      </c>
      <c r="E43" s="549" t="s">
        <v>107</v>
      </c>
      <c r="F43" s="519"/>
      <c r="G43" s="519"/>
      <c r="H43" s="394" t="str">
        <f>VLOOKUP(B43,'Compendium of Indicators'!A$17:P$117,16,FALSE)</f>
        <v>B</v>
      </c>
      <c r="I43" s="515" t="s">
        <v>243</v>
      </c>
    </row>
    <row r="44" spans="1:9" ht="45.95" customHeight="1" thickBot="1">
      <c r="A44" s="228" t="s">
        <v>219</v>
      </c>
      <c r="B44" s="348" t="s">
        <v>244</v>
      </c>
      <c r="C44" s="350" t="s">
        <v>245</v>
      </c>
      <c r="D44" s="519"/>
      <c r="E44" s="549" t="s">
        <v>212</v>
      </c>
      <c r="F44" s="519"/>
      <c r="G44" s="519"/>
      <c r="H44" s="394" t="str">
        <f>VLOOKUP(B44,'Compendium of Indicators'!A$17:P$117,16,FALSE)</f>
        <v>C</v>
      </c>
      <c r="I44" s="515" t="s">
        <v>246</v>
      </c>
    </row>
    <row r="45" spans="1:9" ht="14.45">
      <c r="A45" s="4"/>
      <c r="B45" s="4"/>
    </row>
    <row r="46" spans="1:9" ht="14.45">
      <c r="A46" s="4"/>
      <c r="B46" s="4"/>
      <c r="C46" s="101"/>
    </row>
    <row r="47" spans="1:9" ht="14.45">
      <c r="A47" s="4"/>
      <c r="B47" s="4"/>
    </row>
    <row r="48" spans="1:9" ht="14.45">
      <c r="A48"/>
      <c r="B48" s="4"/>
    </row>
    <row r="49" spans="1:3" ht="14.45">
      <c r="A49" s="49"/>
      <c r="B49" s="4"/>
    </row>
    <row r="50" spans="1:3" ht="14.45">
      <c r="A50" s="49"/>
      <c r="B50" s="4"/>
    </row>
    <row r="51" spans="1:3" ht="14.45">
      <c r="A51" s="4"/>
      <c r="B51" s="4"/>
    </row>
    <row r="52" spans="1:3" ht="14.45">
      <c r="A52" s="4"/>
      <c r="B52" s="4"/>
    </row>
    <row r="53" spans="1:3" ht="14.45">
      <c r="A53" s="4"/>
      <c r="B53" s="4"/>
      <c r="C53" s="119"/>
    </row>
    <row r="54" spans="1:3" ht="14.45">
      <c r="A54" s="4"/>
      <c r="B54" s="4"/>
    </row>
    <row r="55" spans="1:3" ht="14.45">
      <c r="A55" s="4"/>
      <c r="B55" s="4"/>
    </row>
    <row r="56" spans="1:3" ht="14.45">
      <c r="A56" s="16"/>
      <c r="B56" s="16"/>
    </row>
    <row r="57" spans="1:3" ht="14.45">
      <c r="A57" s="16"/>
      <c r="B57" s="16"/>
    </row>
    <row r="58" spans="1:3" ht="14.45">
      <c r="A58" s="16"/>
      <c r="B58" s="16"/>
    </row>
    <row r="59" spans="1:3" ht="14.45">
      <c r="A59" s="16"/>
      <c r="B59" s="16"/>
    </row>
    <row r="60" spans="1:3" ht="14.45">
      <c r="A60" s="16"/>
      <c r="B60" s="16"/>
    </row>
    <row r="61" spans="1:3" ht="14.45">
      <c r="A61" s="16"/>
      <c r="B61" s="16"/>
    </row>
    <row r="62" spans="1:3" ht="14.45">
      <c r="A62" s="4"/>
      <c r="B62" s="4"/>
    </row>
    <row r="63" spans="1:3" ht="14.45">
      <c r="A63" s="4"/>
      <c r="B63" s="4"/>
    </row>
    <row r="64" spans="1:3" ht="14.45">
      <c r="A64" s="4"/>
      <c r="B64" s="4"/>
    </row>
    <row r="65" spans="1:2" ht="14.45">
      <c r="A65" s="4"/>
      <c r="B65" s="4"/>
    </row>
    <row r="66" spans="1:2" ht="14.45">
      <c r="A66" s="16"/>
      <c r="B66" s="16"/>
    </row>
    <row r="67" spans="1:2" ht="14.45">
      <c r="A67" s="16"/>
      <c r="B67" s="16"/>
    </row>
    <row r="68" spans="1:2" ht="14.45">
      <c r="A68" s="16"/>
      <c r="B68" s="16"/>
    </row>
    <row r="69" spans="1:2" ht="14.45">
      <c r="A69" s="16"/>
      <c r="B69" s="16"/>
    </row>
    <row r="70" spans="1:2" ht="14.45">
      <c r="A70" s="16"/>
      <c r="B70" s="16"/>
    </row>
    <row r="71" spans="1:2" ht="14.45">
      <c r="A71" s="16"/>
      <c r="B71" s="16"/>
    </row>
    <row r="72" spans="1:2" ht="14.45">
      <c r="A72" s="4"/>
      <c r="B72" s="4"/>
    </row>
    <row r="73" spans="1:2" ht="14.45">
      <c r="A73" s="4"/>
      <c r="B73" s="4"/>
    </row>
    <row r="74" spans="1:2" ht="14.45">
      <c r="A74" s="4"/>
      <c r="B74" s="4"/>
    </row>
    <row r="75" spans="1:2" ht="14.45">
      <c r="A75" s="4"/>
      <c r="B75" s="4"/>
    </row>
    <row r="76" spans="1:2" ht="14.45">
      <c r="A76" s="4"/>
      <c r="B76" s="4"/>
    </row>
    <row r="77" spans="1:2" ht="14.45">
      <c r="A77" s="4"/>
      <c r="B77" s="4"/>
    </row>
    <row r="78" spans="1:2" ht="14.45">
      <c r="A78" s="4"/>
      <c r="B78" s="4"/>
    </row>
    <row r="79" spans="1:2" ht="14.45">
      <c r="A79" s="4"/>
      <c r="B79" s="4"/>
    </row>
    <row r="80" spans="1:2" ht="14.45">
      <c r="A80" s="4"/>
      <c r="B80" s="4"/>
    </row>
    <row r="81" spans="1:2" ht="14.45">
      <c r="A81" s="4"/>
      <c r="B81" s="4"/>
    </row>
    <row r="82" spans="1:2" ht="14.45">
      <c r="A82" s="4"/>
      <c r="B82" s="4"/>
    </row>
    <row r="83" spans="1:2" ht="14.45">
      <c r="A83" s="4"/>
      <c r="B83" s="4"/>
    </row>
    <row r="84" spans="1:2" ht="14.45">
      <c r="A84" s="4"/>
      <c r="B84" s="4"/>
    </row>
    <row r="85" spans="1:2" ht="14.45">
      <c r="A85" s="4"/>
      <c r="B85" s="4"/>
    </row>
    <row r="86" spans="1:2" ht="14.45">
      <c r="A86" s="4"/>
      <c r="B86" s="4"/>
    </row>
    <row r="87" spans="1:2" ht="14.45">
      <c r="A87" s="4"/>
      <c r="B87" s="4"/>
    </row>
    <row r="88" spans="1:2" ht="14.45">
      <c r="A88" s="4"/>
      <c r="B88" s="4"/>
    </row>
    <row r="89" spans="1:2" ht="14.45">
      <c r="A89" s="4"/>
      <c r="B89" s="4"/>
    </row>
    <row r="90" spans="1:2" ht="14.45">
      <c r="A90" s="4"/>
      <c r="B90" s="4"/>
    </row>
    <row r="91" spans="1:2" ht="14.45">
      <c r="A91" s="4"/>
      <c r="B91" s="4"/>
    </row>
    <row r="92" spans="1:2" ht="14.45">
      <c r="A92" s="4"/>
      <c r="B92" s="4"/>
    </row>
    <row r="93" spans="1:2" ht="14.45">
      <c r="A93" s="4"/>
      <c r="B93" s="4"/>
    </row>
    <row r="94" spans="1:2" ht="14.45">
      <c r="A94" s="4"/>
      <c r="B94" s="4"/>
    </row>
    <row r="95" spans="1:2" ht="14.45">
      <c r="A95" s="4"/>
      <c r="B95" s="4"/>
    </row>
    <row r="96" spans="1:2" ht="14.45">
      <c r="A96" s="4"/>
      <c r="B96" s="4"/>
    </row>
    <row r="97" spans="1:2" ht="14.45">
      <c r="A97" s="4"/>
      <c r="B97" s="4"/>
    </row>
    <row r="98" spans="1:2" ht="14.45">
      <c r="A98" s="4"/>
      <c r="B98" s="4"/>
    </row>
    <row r="99" spans="1:2" ht="14.45">
      <c r="A99" s="4"/>
      <c r="B99" s="4"/>
    </row>
    <row r="100" spans="1:2" ht="14.45">
      <c r="A100" s="4"/>
      <c r="B100" s="4"/>
    </row>
    <row r="101" spans="1:2" ht="14.45">
      <c r="A101" s="4"/>
      <c r="B101" s="4"/>
    </row>
    <row r="102" spans="1:2" ht="14.45">
      <c r="A102" s="4"/>
      <c r="B102" s="4"/>
    </row>
    <row r="103" spans="1:2" ht="14.45">
      <c r="A103" s="4"/>
      <c r="B103" s="4"/>
    </row>
    <row r="104" spans="1:2" ht="14.45">
      <c r="A104" s="4"/>
      <c r="B104" s="4"/>
    </row>
    <row r="105" spans="1:2" ht="14.45">
      <c r="A105" s="4"/>
      <c r="B105" s="4"/>
    </row>
    <row r="106" spans="1:2" ht="14.45">
      <c r="A106" s="4"/>
      <c r="B106" s="4"/>
    </row>
    <row r="107" spans="1:2" ht="14.45">
      <c r="A107" s="4"/>
      <c r="B107" s="4"/>
    </row>
    <row r="108" spans="1:2" ht="14.45">
      <c r="A108" s="4"/>
      <c r="B108" s="4"/>
    </row>
    <row r="109" spans="1:2" ht="14.45">
      <c r="A109" s="4"/>
      <c r="B109" s="4"/>
    </row>
    <row r="110" spans="1:2" ht="14.45">
      <c r="A110" s="4"/>
      <c r="B110" s="4"/>
    </row>
    <row r="111" spans="1:2" ht="14.45">
      <c r="A111" s="4"/>
      <c r="B111" s="4"/>
    </row>
    <row r="112" spans="1:2" ht="14.45">
      <c r="A112" s="4"/>
      <c r="B112" s="4"/>
    </row>
    <row r="113" spans="1:2" ht="14.45">
      <c r="A113" s="4"/>
      <c r="B113" s="4"/>
    </row>
    <row r="114" spans="1:2" ht="14.45">
      <c r="A114" s="4"/>
      <c r="B114" s="4"/>
    </row>
    <row r="115" spans="1:2" ht="14.45">
      <c r="A115" s="4"/>
      <c r="B115" s="4"/>
    </row>
    <row r="116" spans="1:2" ht="14.45">
      <c r="A116" s="4"/>
      <c r="B116" s="4"/>
    </row>
    <row r="117" spans="1:2" ht="14.45">
      <c r="A117" s="4"/>
      <c r="B117" s="4"/>
    </row>
    <row r="118" spans="1:2" ht="14.45">
      <c r="A118" s="4"/>
      <c r="B118" s="4"/>
    </row>
    <row r="119" spans="1:2" ht="14.45">
      <c r="A119" s="4"/>
      <c r="B119" s="4"/>
    </row>
    <row r="120" spans="1:2" ht="14.45">
      <c r="A120" s="4"/>
      <c r="B120" s="4"/>
    </row>
    <row r="121" spans="1:2" ht="14.45">
      <c r="A121" s="4"/>
      <c r="B121" s="4"/>
    </row>
    <row r="122" spans="1:2" ht="14.45">
      <c r="A122" s="4"/>
      <c r="B122" s="4"/>
    </row>
    <row r="123" spans="1:2" ht="14.45">
      <c r="A123" s="4"/>
      <c r="B123" s="4"/>
    </row>
    <row r="124" spans="1:2" ht="14.45">
      <c r="A124" s="4"/>
      <c r="B124" s="4"/>
    </row>
    <row r="125" spans="1:2" ht="14.45">
      <c r="A125" s="4"/>
      <c r="B125" s="4"/>
    </row>
    <row r="126" spans="1:2" ht="14.45">
      <c r="A126" s="4"/>
      <c r="B126" s="4"/>
    </row>
    <row r="127" spans="1:2" ht="14.45">
      <c r="A127" s="4"/>
      <c r="B127" s="4"/>
    </row>
    <row r="128" spans="1:2" ht="14.45">
      <c r="A128" s="4"/>
      <c r="B128" s="4"/>
    </row>
    <row r="129" spans="1:2" ht="14.45">
      <c r="A129" s="4"/>
      <c r="B129" s="4"/>
    </row>
    <row r="130" spans="1:2" ht="14.45">
      <c r="A130" s="4"/>
      <c r="B130" s="4"/>
    </row>
    <row r="131" spans="1:2" ht="14.45">
      <c r="A131" s="4"/>
      <c r="B131" s="4"/>
    </row>
    <row r="132" spans="1:2" ht="14.45">
      <c r="A132" s="4"/>
      <c r="B132" s="4"/>
    </row>
    <row r="133" spans="1:2" ht="14.45">
      <c r="A133" s="4"/>
      <c r="B133" s="4"/>
    </row>
    <row r="134" spans="1:2" ht="14.45">
      <c r="A134" s="4"/>
      <c r="B134" s="4"/>
    </row>
    <row r="135" spans="1:2" ht="14.45">
      <c r="A135" s="4"/>
      <c r="B135" s="4"/>
    </row>
    <row r="136" spans="1:2" ht="14.45">
      <c r="A136" s="4"/>
      <c r="B136" s="4"/>
    </row>
    <row r="137" spans="1:2" ht="14.45">
      <c r="A137" s="4"/>
      <c r="B137" s="4"/>
    </row>
    <row r="138" spans="1:2" ht="14.45">
      <c r="A138" s="4"/>
      <c r="B138" s="4"/>
    </row>
    <row r="139" spans="1:2" ht="14.45">
      <c r="A139" s="4"/>
      <c r="B139" s="4"/>
    </row>
    <row r="140" spans="1:2" ht="14.45">
      <c r="A140" s="4"/>
      <c r="B140" s="4"/>
    </row>
    <row r="141" spans="1:2" ht="14.45">
      <c r="A141" s="4"/>
      <c r="B141" s="4"/>
    </row>
    <row r="142" spans="1:2" ht="14.45">
      <c r="A142" s="4"/>
      <c r="B142" s="4"/>
    </row>
    <row r="143" spans="1:2" ht="14.45">
      <c r="A143" s="4"/>
      <c r="B143" s="4"/>
    </row>
    <row r="144" spans="1:2" ht="14.45">
      <c r="A144" s="4"/>
      <c r="B144" s="4"/>
    </row>
    <row r="145" spans="1:2" ht="14.45">
      <c r="A145" s="4"/>
      <c r="B145" s="4"/>
    </row>
    <row r="146" spans="1:2" ht="14.45">
      <c r="A146" s="4"/>
      <c r="B146" s="4"/>
    </row>
    <row r="147" spans="1:2" ht="14.45">
      <c r="A147" s="4"/>
      <c r="B147" s="4"/>
    </row>
    <row r="148" spans="1:2" ht="14.45">
      <c r="A148" s="4"/>
      <c r="B148" s="4"/>
    </row>
    <row r="149" spans="1:2" ht="14.45">
      <c r="A149" s="4"/>
      <c r="B149" s="4"/>
    </row>
    <row r="150" spans="1:2" ht="14.45">
      <c r="A150" s="4"/>
      <c r="B150" s="4"/>
    </row>
    <row r="151" spans="1:2" ht="14.45">
      <c r="A151" s="4"/>
      <c r="B151" s="4"/>
    </row>
    <row r="152" spans="1:2" ht="14.45">
      <c r="A152" s="4"/>
      <c r="B152" s="4"/>
    </row>
    <row r="153" spans="1:2" ht="14.45">
      <c r="A153" s="4"/>
      <c r="B153" s="4"/>
    </row>
    <row r="154" spans="1:2" ht="14.45">
      <c r="A154" s="4"/>
      <c r="B154" s="4"/>
    </row>
    <row r="155" spans="1:2" ht="14.45">
      <c r="A155" s="4"/>
      <c r="B155" s="4"/>
    </row>
    <row r="156" spans="1:2" ht="14.45">
      <c r="A156" s="4"/>
      <c r="B156" s="4"/>
    </row>
    <row r="157" spans="1:2" ht="14.45">
      <c r="A157" s="4"/>
      <c r="B157" s="4"/>
    </row>
    <row r="158" spans="1:2" ht="14.45">
      <c r="A158" s="4"/>
      <c r="B158" s="4"/>
    </row>
    <row r="159" spans="1:2" ht="14.45">
      <c r="A159" s="4"/>
      <c r="B159" s="4"/>
    </row>
    <row r="160" spans="1:2" ht="14.45">
      <c r="A160" s="4"/>
      <c r="B160" s="4"/>
    </row>
    <row r="161" spans="1:2" ht="14.45">
      <c r="A161" s="4"/>
      <c r="B161" s="4"/>
    </row>
    <row r="162" spans="1:2" ht="14.45">
      <c r="A162" s="4"/>
      <c r="B162" s="4"/>
    </row>
    <row r="163" spans="1:2" ht="14.45">
      <c r="A163" s="4"/>
      <c r="B163" s="4"/>
    </row>
    <row r="164" spans="1:2" ht="14.45">
      <c r="A164" s="4"/>
      <c r="B164" s="4"/>
    </row>
    <row r="165" spans="1:2" ht="14.45">
      <c r="A165" s="4"/>
      <c r="B165" s="4"/>
    </row>
    <row r="166" spans="1:2" ht="14.45">
      <c r="A166" s="4"/>
      <c r="B166" s="4"/>
    </row>
    <row r="167" spans="1:2" ht="14.45">
      <c r="A167" s="4"/>
      <c r="B167" s="4"/>
    </row>
    <row r="168" spans="1:2" ht="14.45">
      <c r="A168" s="4"/>
      <c r="B168" s="4"/>
    </row>
    <row r="169" spans="1:2" ht="14.45">
      <c r="A169" s="4"/>
      <c r="B169" s="4"/>
    </row>
    <row r="170" spans="1:2" ht="14.45">
      <c r="A170" s="4"/>
      <c r="B170" s="4"/>
    </row>
    <row r="171" spans="1:2" ht="14.45">
      <c r="A171" s="4"/>
      <c r="B171" s="4"/>
    </row>
    <row r="172" spans="1:2" ht="14.45">
      <c r="A172" s="4"/>
      <c r="B172" s="4"/>
    </row>
    <row r="173" spans="1:2" ht="14.45">
      <c r="A173" s="4"/>
      <c r="B173" s="4"/>
    </row>
    <row r="174" spans="1:2" ht="14.45">
      <c r="A174" s="4"/>
      <c r="B174" s="4"/>
    </row>
    <row r="175" spans="1:2" ht="14.45">
      <c r="A175" s="4"/>
      <c r="B175" s="4"/>
    </row>
    <row r="176" spans="1:2" ht="14.45">
      <c r="A176" s="4"/>
      <c r="B176" s="4"/>
    </row>
    <row r="177" spans="1:2" ht="14.45">
      <c r="A177" s="4"/>
      <c r="B177" s="4"/>
    </row>
    <row r="178" spans="1:2" ht="14.45">
      <c r="A178" s="4"/>
      <c r="B178" s="4"/>
    </row>
    <row r="179" spans="1:2" ht="14.45">
      <c r="A179" s="4"/>
      <c r="B179" s="4"/>
    </row>
    <row r="180" spans="1:2" ht="14.45">
      <c r="A180" s="4"/>
      <c r="B180" s="4"/>
    </row>
    <row r="181" spans="1:2" ht="14.45">
      <c r="A181" s="4"/>
      <c r="B181" s="4"/>
    </row>
    <row r="182" spans="1:2" ht="14.45">
      <c r="A182" s="4"/>
      <c r="B182" s="4"/>
    </row>
    <row r="183" spans="1:2" ht="14.45">
      <c r="A183" s="4"/>
      <c r="B183" s="4"/>
    </row>
    <row r="184" spans="1:2" ht="14.45">
      <c r="A184" s="4"/>
      <c r="B184" s="4"/>
    </row>
    <row r="185" spans="1:2" ht="14.45">
      <c r="A185" s="4"/>
      <c r="B185" s="4"/>
    </row>
    <row r="186" spans="1:2" ht="14.45">
      <c r="A186" s="4"/>
      <c r="B186" s="4"/>
    </row>
    <row r="187" spans="1:2" ht="14.45">
      <c r="A187" s="4"/>
      <c r="B187" s="4"/>
    </row>
    <row r="188" spans="1:2" ht="14.45">
      <c r="A188" s="4"/>
      <c r="B188" s="4"/>
    </row>
    <row r="189" spans="1:2" ht="14.45">
      <c r="A189" s="4"/>
      <c r="B189" s="4"/>
    </row>
    <row r="190" spans="1:2" ht="14.45">
      <c r="A190" s="4"/>
      <c r="B190" s="4"/>
    </row>
    <row r="191" spans="1:2" ht="14.45">
      <c r="A191" s="4"/>
      <c r="B191" s="4"/>
    </row>
    <row r="192" spans="1:2" ht="14.45">
      <c r="A192" s="4"/>
      <c r="B192" s="4"/>
    </row>
    <row r="193" spans="1:2" ht="14.45">
      <c r="A193" s="4"/>
      <c r="B193" s="4"/>
    </row>
    <row r="194" spans="1:2" ht="14.45">
      <c r="A194" s="4"/>
      <c r="B194" s="4"/>
    </row>
    <row r="195" spans="1:2" ht="14.45">
      <c r="A195" s="4"/>
      <c r="B195" s="4"/>
    </row>
    <row r="196" spans="1:2" ht="14.45">
      <c r="A196" s="4"/>
      <c r="B196" s="4"/>
    </row>
    <row r="197" spans="1:2" ht="14.45">
      <c r="A197" s="4"/>
      <c r="B197" s="4"/>
    </row>
    <row r="198" spans="1:2" ht="14.45">
      <c r="A198" s="4"/>
      <c r="B198" s="4"/>
    </row>
    <row r="199" spans="1:2" ht="14.45">
      <c r="A199" s="4"/>
      <c r="B199" s="4"/>
    </row>
    <row r="200" spans="1:2" ht="14.45">
      <c r="A200" s="4"/>
      <c r="B200" s="4"/>
    </row>
    <row r="201" spans="1:2" ht="14.45">
      <c r="A201" s="4"/>
      <c r="B201" s="4"/>
    </row>
    <row r="202" spans="1:2" ht="14.45">
      <c r="A202" s="4"/>
      <c r="B202" s="4"/>
    </row>
    <row r="203" spans="1:2" ht="14.45">
      <c r="A203" s="4"/>
      <c r="B203" s="4"/>
    </row>
    <row r="204" spans="1:2" ht="14.45">
      <c r="A204" s="4"/>
      <c r="B204" s="4"/>
    </row>
    <row r="205" spans="1:2" ht="14.45">
      <c r="A205" s="4"/>
      <c r="B205" s="4"/>
    </row>
    <row r="206" spans="1:2" ht="14.45">
      <c r="A206" s="4"/>
      <c r="B206" s="4"/>
    </row>
    <row r="207" spans="1:2" ht="14.45">
      <c r="A207" s="4"/>
      <c r="B207" s="4"/>
    </row>
    <row r="208" spans="1:2" ht="14.45">
      <c r="A208" s="4"/>
      <c r="B208" s="4"/>
    </row>
    <row r="209" spans="1:2" ht="14.45">
      <c r="A209" s="4"/>
      <c r="B209" s="4"/>
    </row>
    <row r="210" spans="1:2" ht="14.45">
      <c r="A210" s="4"/>
      <c r="B210" s="4"/>
    </row>
    <row r="211" spans="1:2" ht="14.45">
      <c r="A211" s="4"/>
      <c r="B211" s="4"/>
    </row>
    <row r="212" spans="1:2" ht="14.45">
      <c r="A212" s="4"/>
      <c r="B212" s="4"/>
    </row>
    <row r="213" spans="1:2" ht="14.45">
      <c r="A213" s="4"/>
      <c r="B213" s="4"/>
    </row>
    <row r="214" spans="1:2" ht="14.45">
      <c r="A214" s="4"/>
      <c r="B214" s="4"/>
    </row>
    <row r="215" spans="1:2" ht="14.45">
      <c r="A215" s="4"/>
      <c r="B215" s="4"/>
    </row>
    <row r="216" spans="1:2" ht="14.45">
      <c r="A216" s="4"/>
      <c r="B216" s="4"/>
    </row>
    <row r="217" spans="1:2" ht="14.45">
      <c r="A217" s="4"/>
      <c r="B217" s="4"/>
    </row>
    <row r="218" spans="1:2" ht="14.45">
      <c r="A218" s="4"/>
      <c r="B218" s="4"/>
    </row>
    <row r="219" spans="1:2" ht="14.45">
      <c r="A219" s="4"/>
      <c r="B219" s="4"/>
    </row>
    <row r="220" spans="1:2" ht="14.45">
      <c r="A220" s="4"/>
      <c r="B220" s="4"/>
    </row>
    <row r="221" spans="1:2" ht="14.45">
      <c r="A221" s="4"/>
      <c r="B221" s="4"/>
    </row>
    <row r="222" spans="1:2" ht="14.45">
      <c r="A222" s="4"/>
      <c r="B222" s="4"/>
    </row>
    <row r="223" spans="1:2" ht="14.45">
      <c r="A223" s="4"/>
      <c r="B223" s="4"/>
    </row>
    <row r="224" spans="1:2" ht="14.45">
      <c r="A224" s="4"/>
      <c r="B224" s="4"/>
    </row>
    <row r="225" spans="1:2" ht="14.45">
      <c r="A225" s="4"/>
      <c r="B225" s="4"/>
    </row>
    <row r="226" spans="1:2" ht="14.45">
      <c r="A226" s="4"/>
      <c r="B226" s="4"/>
    </row>
    <row r="227" spans="1:2" ht="14.45">
      <c r="A227" s="4"/>
      <c r="B227" s="4"/>
    </row>
    <row r="228" spans="1:2" ht="14.45">
      <c r="A228" s="4"/>
      <c r="B228" s="4"/>
    </row>
    <row r="229" spans="1:2" ht="14.45">
      <c r="A229" s="4"/>
      <c r="B229" s="4"/>
    </row>
    <row r="230" spans="1:2" ht="14.45">
      <c r="A230" s="4"/>
      <c r="B230" s="4"/>
    </row>
    <row r="231" spans="1:2" ht="14.45">
      <c r="A231" s="4"/>
      <c r="B231" s="4"/>
    </row>
    <row r="232" spans="1:2" ht="14.45">
      <c r="A232" s="4"/>
      <c r="B232" s="4"/>
    </row>
    <row r="233" spans="1:2" ht="14.45">
      <c r="A233" s="4"/>
      <c r="B233" s="4"/>
    </row>
    <row r="234" spans="1:2" ht="14.45">
      <c r="A234" s="4"/>
      <c r="B234" s="4"/>
    </row>
    <row r="235" spans="1:2" ht="14.45">
      <c r="A235" s="4"/>
      <c r="B235" s="4"/>
    </row>
    <row r="236" spans="1:2" ht="14.45">
      <c r="A236" s="4"/>
      <c r="B236" s="4"/>
    </row>
    <row r="237" spans="1:2" ht="14.45">
      <c r="A237" s="4"/>
      <c r="B237" s="4"/>
    </row>
    <row r="238" spans="1:2" ht="14.45">
      <c r="A238" s="4"/>
      <c r="B238" s="4"/>
    </row>
    <row r="239" spans="1:2" ht="14.45">
      <c r="A239" s="4"/>
      <c r="B239" s="4"/>
    </row>
    <row r="240" spans="1:2" ht="14.45">
      <c r="A240" s="4"/>
      <c r="B240" s="4"/>
    </row>
    <row r="241" spans="1:2" ht="14.45">
      <c r="A241" s="4"/>
      <c r="B241" s="4"/>
    </row>
    <row r="242" spans="1:2" ht="14.45">
      <c r="A242" s="4"/>
      <c r="B242" s="4"/>
    </row>
    <row r="243" spans="1:2" ht="14.45">
      <c r="A243" s="4"/>
      <c r="B243" s="4"/>
    </row>
    <row r="244" spans="1:2" ht="14.45">
      <c r="A244" s="4"/>
      <c r="B244" s="4"/>
    </row>
    <row r="245" spans="1:2" ht="14.45">
      <c r="A245" s="4"/>
      <c r="B245" s="4"/>
    </row>
    <row r="246" spans="1:2" ht="14.45">
      <c r="A246" s="4"/>
      <c r="B246" s="4"/>
    </row>
    <row r="247" spans="1:2" ht="14.45">
      <c r="A247" s="4"/>
      <c r="B247" s="4"/>
    </row>
    <row r="248" spans="1:2" ht="14.45">
      <c r="A248" s="4"/>
      <c r="B248" s="4"/>
    </row>
    <row r="249" spans="1:2" ht="14.45">
      <c r="A249" s="4"/>
      <c r="B249" s="4"/>
    </row>
    <row r="250" spans="1:2" ht="14.45">
      <c r="A250" s="4"/>
      <c r="B250" s="4"/>
    </row>
    <row r="251" spans="1:2" ht="14.45">
      <c r="A251" s="4"/>
      <c r="B251" s="4"/>
    </row>
    <row r="252" spans="1:2" ht="14.45">
      <c r="A252" s="4"/>
      <c r="B252" s="4"/>
    </row>
    <row r="253" spans="1:2" ht="14.45">
      <c r="A253" s="4"/>
      <c r="B253" s="4"/>
    </row>
    <row r="254" spans="1:2" ht="14.45">
      <c r="A254" s="4"/>
      <c r="B254" s="4"/>
    </row>
    <row r="255" spans="1:2" ht="14.45">
      <c r="A255" s="4"/>
      <c r="B255" s="4"/>
    </row>
    <row r="256" spans="1:2" ht="14.45">
      <c r="A256" s="4"/>
      <c r="B256" s="4"/>
    </row>
    <row r="257" spans="1:2" ht="14.45">
      <c r="A257" s="4"/>
      <c r="B257" s="4"/>
    </row>
    <row r="258" spans="1:2" ht="14.45">
      <c r="A258" s="4"/>
      <c r="B258" s="4"/>
    </row>
    <row r="259" spans="1:2" ht="14.45">
      <c r="A259" s="4"/>
      <c r="B259" s="4"/>
    </row>
    <row r="260" spans="1:2" ht="14.45">
      <c r="A260" s="4"/>
      <c r="B260" s="4"/>
    </row>
    <row r="261" spans="1:2" ht="14.45">
      <c r="A261" s="4"/>
      <c r="B261" s="4"/>
    </row>
    <row r="262" spans="1:2" ht="14.45">
      <c r="A262" s="4"/>
      <c r="B262" s="4"/>
    </row>
    <row r="263" spans="1:2" ht="14.45">
      <c r="A263" s="4"/>
      <c r="B263" s="4"/>
    </row>
    <row r="264" spans="1:2" ht="14.45">
      <c r="A264" s="4"/>
      <c r="B264" s="4"/>
    </row>
    <row r="265" spans="1:2" ht="14.45">
      <c r="A265" s="4"/>
      <c r="B265" s="4"/>
    </row>
    <row r="266" spans="1:2" ht="14.45">
      <c r="A266" s="4"/>
      <c r="B266" s="4"/>
    </row>
    <row r="267" spans="1:2" ht="14.45">
      <c r="A267" s="4"/>
      <c r="B267" s="4"/>
    </row>
    <row r="268" spans="1:2" ht="14.45">
      <c r="A268" s="4"/>
      <c r="B268" s="4"/>
    </row>
    <row r="269" spans="1:2" ht="14.45">
      <c r="A269" s="4"/>
      <c r="B269" s="4"/>
    </row>
    <row r="270" spans="1:2" ht="14.45">
      <c r="A270" s="4"/>
      <c r="B270" s="4"/>
    </row>
    <row r="271" spans="1:2" ht="14.45">
      <c r="A271" s="4"/>
      <c r="B271" s="4"/>
    </row>
    <row r="272" spans="1:2" ht="14.45">
      <c r="A272" s="4"/>
      <c r="B272" s="4"/>
    </row>
    <row r="273" spans="1:2" ht="14.45">
      <c r="A273" s="4"/>
      <c r="B273" s="4"/>
    </row>
    <row r="274" spans="1:2" ht="14.45">
      <c r="A274" s="4"/>
      <c r="B274" s="4"/>
    </row>
    <row r="275" spans="1:2" ht="14.45">
      <c r="A275" s="4"/>
      <c r="B275" s="4"/>
    </row>
    <row r="276" spans="1:2" ht="14.45">
      <c r="A276" s="4"/>
      <c r="B276" s="4"/>
    </row>
    <row r="277" spans="1:2" ht="14.45">
      <c r="A277" s="4"/>
      <c r="B277" s="4"/>
    </row>
    <row r="278" spans="1:2" ht="14.45">
      <c r="A278" s="4"/>
      <c r="B278" s="4"/>
    </row>
    <row r="279" spans="1:2" ht="14.45">
      <c r="A279" s="4"/>
      <c r="B279" s="4"/>
    </row>
    <row r="280" spans="1:2" ht="14.45">
      <c r="A280" s="4"/>
      <c r="B280" s="4"/>
    </row>
    <row r="281" spans="1:2" ht="14.45">
      <c r="A281" s="4"/>
      <c r="B281" s="4"/>
    </row>
    <row r="282" spans="1:2" ht="14.45">
      <c r="A282" s="4"/>
      <c r="B282" s="4"/>
    </row>
    <row r="283" spans="1:2" ht="14.45">
      <c r="A283" s="4"/>
      <c r="B283" s="4"/>
    </row>
    <row r="284" spans="1:2" ht="14.45">
      <c r="A284" s="4"/>
      <c r="B284" s="4"/>
    </row>
    <row r="285" spans="1:2" ht="14.45">
      <c r="A285" s="4"/>
      <c r="B285" s="4"/>
    </row>
    <row r="286" spans="1:2" ht="14.45">
      <c r="A286" s="4"/>
      <c r="B286" s="4"/>
    </row>
    <row r="287" spans="1:2" ht="14.45">
      <c r="A287" s="4"/>
      <c r="B287" s="4"/>
    </row>
    <row r="288" spans="1:2" ht="14.45">
      <c r="A288" s="4"/>
      <c r="B288" s="4"/>
    </row>
    <row r="289" spans="1:2" ht="14.45">
      <c r="A289" s="4"/>
      <c r="B289" s="4"/>
    </row>
    <row r="290" spans="1:2" ht="14.45">
      <c r="A290" s="4"/>
      <c r="B290" s="4"/>
    </row>
    <row r="291" spans="1:2" ht="14.45">
      <c r="A291" s="4"/>
      <c r="B291" s="4"/>
    </row>
    <row r="292" spans="1:2" ht="14.45">
      <c r="A292" s="4"/>
      <c r="B292" s="4"/>
    </row>
    <row r="293" spans="1:2" ht="14.45">
      <c r="A293" s="4"/>
      <c r="B293" s="4"/>
    </row>
    <row r="294" spans="1:2" ht="14.45">
      <c r="A294" s="4"/>
      <c r="B294" s="4"/>
    </row>
    <row r="295" spans="1:2" ht="14.45">
      <c r="A295" s="4"/>
      <c r="B295" s="4"/>
    </row>
    <row r="296" spans="1:2" ht="14.45">
      <c r="A296" s="4"/>
      <c r="B296" s="4"/>
    </row>
    <row r="297" spans="1:2" ht="14.45">
      <c r="A297" s="4"/>
      <c r="B297" s="4"/>
    </row>
    <row r="298" spans="1:2" ht="14.45">
      <c r="A298" s="4"/>
      <c r="B298" s="4"/>
    </row>
    <row r="299" spans="1:2" ht="14.45">
      <c r="A299" s="4"/>
      <c r="B299" s="4"/>
    </row>
    <row r="300" spans="1:2" ht="14.45">
      <c r="A300" s="4"/>
      <c r="B300" s="4"/>
    </row>
    <row r="301" spans="1:2" ht="14.45">
      <c r="A301" s="4"/>
      <c r="B301" s="4"/>
    </row>
    <row r="302" spans="1:2" ht="14.45">
      <c r="A302" s="4"/>
      <c r="B302" s="4"/>
    </row>
    <row r="303" spans="1:2" ht="14.45">
      <c r="A303" s="4"/>
      <c r="B303" s="4"/>
    </row>
    <row r="304" spans="1:2" ht="14.45">
      <c r="A304" s="4"/>
      <c r="B304" s="4"/>
    </row>
    <row r="305" spans="1:2" ht="14.45">
      <c r="A305" s="4"/>
      <c r="B305" s="4"/>
    </row>
    <row r="306" spans="1:2" ht="14.45">
      <c r="A306" s="4"/>
      <c r="B306" s="4"/>
    </row>
    <row r="307" spans="1:2" ht="14.45">
      <c r="A307" s="4"/>
      <c r="B307" s="4"/>
    </row>
    <row r="308" spans="1:2" ht="14.45">
      <c r="A308" s="4"/>
      <c r="B308" s="4"/>
    </row>
    <row r="309" spans="1:2" ht="14.45">
      <c r="A309" s="4"/>
      <c r="B309" s="4"/>
    </row>
    <row r="310" spans="1:2" ht="14.45">
      <c r="A310" s="4"/>
      <c r="B310" s="4"/>
    </row>
    <row r="311" spans="1:2" ht="14.45">
      <c r="A311" s="4"/>
      <c r="B311" s="4"/>
    </row>
    <row r="312" spans="1:2" ht="14.45">
      <c r="A312" s="4"/>
      <c r="B312" s="4"/>
    </row>
    <row r="313" spans="1:2" ht="14.45">
      <c r="A313" s="4"/>
      <c r="B313" s="4"/>
    </row>
    <row r="314" spans="1:2" ht="14.45">
      <c r="A314" s="4"/>
      <c r="B314" s="4"/>
    </row>
    <row r="315" spans="1:2" ht="14.45">
      <c r="A315" s="4"/>
      <c r="B315" s="4"/>
    </row>
    <row r="316" spans="1:2" ht="14.45">
      <c r="A316" s="4"/>
      <c r="B316" s="4"/>
    </row>
    <row r="317" spans="1:2" ht="14.45">
      <c r="A317" s="4"/>
      <c r="B317" s="4"/>
    </row>
    <row r="318" spans="1:2" ht="14.45">
      <c r="A318" s="4"/>
      <c r="B318" s="4"/>
    </row>
    <row r="319" spans="1:2" ht="14.45">
      <c r="A319" s="4"/>
      <c r="B319" s="4"/>
    </row>
    <row r="320" spans="1:2" ht="14.45">
      <c r="A320" s="4"/>
      <c r="B320" s="4"/>
    </row>
    <row r="321" spans="1:2" ht="14.45">
      <c r="A321" s="4"/>
      <c r="B321" s="4"/>
    </row>
    <row r="322" spans="1:2" ht="14.45">
      <c r="A322" s="4"/>
      <c r="B322" s="4"/>
    </row>
    <row r="323" spans="1:2" ht="14.45">
      <c r="A323" s="4"/>
      <c r="B323" s="4"/>
    </row>
    <row r="324" spans="1:2" ht="14.45">
      <c r="A324" s="4"/>
      <c r="B324" s="4"/>
    </row>
    <row r="325" spans="1:2" ht="14.45">
      <c r="A325" s="4"/>
      <c r="B325" s="4"/>
    </row>
    <row r="326" spans="1:2" ht="14.45">
      <c r="A326" s="4"/>
      <c r="B326" s="4"/>
    </row>
    <row r="327" spans="1:2" ht="14.45">
      <c r="A327" s="4"/>
      <c r="B327" s="4"/>
    </row>
    <row r="328" spans="1:2" ht="14.45">
      <c r="A328" s="4"/>
      <c r="B328" s="4"/>
    </row>
    <row r="329" spans="1:2" ht="14.45">
      <c r="A329" s="4"/>
      <c r="B329" s="4"/>
    </row>
    <row r="330" spans="1:2" ht="14.45">
      <c r="A330" s="4"/>
      <c r="B330" s="4"/>
    </row>
    <row r="331" spans="1:2" ht="14.45">
      <c r="A331" s="4"/>
      <c r="B331" s="4"/>
    </row>
    <row r="332" spans="1:2" ht="14.45">
      <c r="A332" s="4"/>
      <c r="B332" s="4"/>
    </row>
    <row r="333" spans="1:2" ht="14.45">
      <c r="A333" s="4"/>
      <c r="B333" s="4"/>
    </row>
    <row r="334" spans="1:2" ht="14.45">
      <c r="A334" s="4"/>
      <c r="B334" s="4"/>
    </row>
    <row r="335" spans="1:2" ht="14.45">
      <c r="A335" s="4"/>
      <c r="B335" s="4"/>
    </row>
    <row r="336" spans="1:2" ht="14.45">
      <c r="A336" s="4"/>
      <c r="B336" s="4"/>
    </row>
    <row r="337" spans="1:2" ht="14.45">
      <c r="A337" s="4"/>
      <c r="B337" s="4"/>
    </row>
    <row r="338" spans="1:2" ht="14.45">
      <c r="A338" s="4"/>
      <c r="B338" s="4"/>
    </row>
    <row r="339" spans="1:2" ht="14.45">
      <c r="A339" s="4"/>
      <c r="B339" s="4"/>
    </row>
    <row r="340" spans="1:2" ht="14.45">
      <c r="A340" s="4"/>
      <c r="B340" s="4"/>
    </row>
    <row r="341" spans="1:2" ht="14.45">
      <c r="A341" s="4"/>
      <c r="B341" s="4"/>
    </row>
    <row r="342" spans="1:2" ht="14.45">
      <c r="A342" s="4"/>
      <c r="B342" s="4"/>
    </row>
    <row r="343" spans="1:2" ht="14.45">
      <c r="A343" s="4"/>
      <c r="B343" s="4"/>
    </row>
    <row r="344" spans="1:2" ht="14.45">
      <c r="A344" s="4"/>
      <c r="B344" s="4"/>
    </row>
    <row r="345" spans="1:2" ht="14.45">
      <c r="A345" s="4"/>
      <c r="B345" s="4"/>
    </row>
    <row r="346" spans="1:2" ht="14.45">
      <c r="A346" s="4"/>
      <c r="B346" s="4"/>
    </row>
    <row r="347" spans="1:2" ht="14.45">
      <c r="A347" s="4"/>
      <c r="B347" s="4"/>
    </row>
    <row r="348" spans="1:2" ht="14.45">
      <c r="A348" s="4"/>
      <c r="B348" s="4"/>
    </row>
    <row r="349" spans="1:2" ht="14.45">
      <c r="A349" s="4"/>
      <c r="B349" s="4"/>
    </row>
    <row r="350" spans="1:2" ht="14.45">
      <c r="A350" s="4"/>
      <c r="B350" s="4"/>
    </row>
    <row r="351" spans="1:2" ht="14.45">
      <c r="A351" s="4"/>
      <c r="B351" s="4"/>
    </row>
    <row r="352" spans="1:2" ht="14.45">
      <c r="A352" s="4"/>
      <c r="B352" s="4"/>
    </row>
    <row r="353" spans="1:2" ht="14.45">
      <c r="A353" s="4"/>
      <c r="B353" s="4"/>
    </row>
    <row r="354" spans="1:2" ht="14.45">
      <c r="A354" s="4"/>
      <c r="B354" s="4"/>
    </row>
    <row r="355" spans="1:2" ht="14.45">
      <c r="A355" s="4"/>
      <c r="B355" s="4"/>
    </row>
    <row r="356" spans="1:2" ht="14.45">
      <c r="A356" s="4"/>
      <c r="B356" s="4"/>
    </row>
    <row r="357" spans="1:2" ht="14.45">
      <c r="A357" s="4"/>
      <c r="B357" s="4"/>
    </row>
    <row r="358" spans="1:2" ht="14.45">
      <c r="A358" s="4"/>
      <c r="B358" s="4"/>
    </row>
    <row r="359" spans="1:2" ht="14.45">
      <c r="A359" s="4"/>
      <c r="B359" s="4"/>
    </row>
    <row r="360" spans="1:2" ht="14.45">
      <c r="A360" s="4"/>
      <c r="B360" s="4"/>
    </row>
    <row r="361" spans="1:2" ht="14.45">
      <c r="A361" s="4"/>
      <c r="B361" s="4"/>
    </row>
    <row r="362" spans="1:2" ht="14.45">
      <c r="A362" s="4"/>
      <c r="B362" s="4"/>
    </row>
    <row r="363" spans="1:2" ht="14.45">
      <c r="A363" s="4"/>
      <c r="B363" s="4"/>
    </row>
    <row r="364" spans="1:2" ht="14.45">
      <c r="A364" s="4"/>
      <c r="B364" s="4"/>
    </row>
    <row r="365" spans="1:2" ht="14.45">
      <c r="A365" s="4"/>
      <c r="B365" s="4"/>
    </row>
    <row r="366" spans="1:2" ht="14.45">
      <c r="A366" s="4"/>
      <c r="B366" s="4"/>
    </row>
    <row r="367" spans="1:2" ht="14.45">
      <c r="A367" s="4"/>
      <c r="B367" s="4"/>
    </row>
    <row r="368" spans="1:2" ht="14.45">
      <c r="A368" s="4"/>
      <c r="B368" s="4"/>
    </row>
    <row r="369" spans="1:2" ht="14.45">
      <c r="A369" s="4"/>
      <c r="B369" s="4"/>
    </row>
    <row r="370" spans="1:2" ht="14.45">
      <c r="A370" s="4"/>
      <c r="B370" s="4"/>
    </row>
    <row r="371" spans="1:2" ht="14.45">
      <c r="A371" s="4"/>
      <c r="B371" s="4"/>
    </row>
    <row r="372" spans="1:2" ht="14.45">
      <c r="A372" s="4"/>
      <c r="B372" s="4"/>
    </row>
    <row r="373" spans="1:2" ht="14.45">
      <c r="A373" s="4"/>
      <c r="B373" s="4"/>
    </row>
  </sheetData>
  <autoFilter ref="A11:H44" xr:uid="{648D853D-6F5D-4F90-BF0F-8282D77FE390}">
    <filterColumn colId="4" showButton="0"/>
    <filterColumn colId="5" showButton="0"/>
  </autoFilter>
  <mergeCells count="7">
    <mergeCell ref="H11:H12"/>
    <mergeCell ref="C1:G1"/>
    <mergeCell ref="A3:G3"/>
    <mergeCell ref="E11:G11"/>
    <mergeCell ref="A11:A12"/>
    <mergeCell ref="C11:C12"/>
    <mergeCell ref="D11:D12"/>
  </mergeCells>
  <phoneticPr fontId="35"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514CD-9FB9-463E-B9EB-0C323C9919D9}">
  <sheetPr>
    <tabColor theme="4" tint="0.79998168889431442"/>
    <pageSetUpPr fitToPage="1"/>
  </sheetPr>
  <dimension ref="A1:F85"/>
  <sheetViews>
    <sheetView topLeftCell="A20" zoomScaleNormal="100" workbookViewId="0">
      <selection activeCell="B34" sqref="B34"/>
    </sheetView>
  </sheetViews>
  <sheetFormatPr defaultRowHeight="15" customHeight="1"/>
  <cols>
    <col min="1" max="1" width="14.5703125" customWidth="1"/>
    <col min="2" max="2" width="92.7109375" style="49" customWidth="1"/>
    <col min="3" max="3" width="27.7109375" style="102" customWidth="1"/>
    <col min="4" max="4" width="23.5703125" customWidth="1"/>
  </cols>
  <sheetData>
    <row r="1" spans="1:4" ht="49.5" customHeight="1">
      <c r="A1" s="3"/>
      <c r="B1" s="644" t="s">
        <v>247</v>
      </c>
      <c r="C1" s="644"/>
      <c r="D1" s="644"/>
    </row>
    <row r="2" spans="1:4" ht="14.45">
      <c r="A2" s="18" t="s">
        <v>248</v>
      </c>
    </row>
    <row r="3" spans="1:4" ht="14.45">
      <c r="A3" s="18" t="s">
        <v>249</v>
      </c>
    </row>
    <row r="4" spans="1:4" ht="14.45">
      <c r="A4" s="18" t="s">
        <v>81</v>
      </c>
    </row>
    <row r="5" spans="1:4" ht="14.45">
      <c r="A5" s="102">
        <v>74</v>
      </c>
      <c r="B5" s="49" t="s">
        <v>30</v>
      </c>
    </row>
    <row r="6" spans="1:4" ht="14.45">
      <c r="A6" s="141">
        <v>20</v>
      </c>
      <c r="B6" s="49" t="s">
        <v>35</v>
      </c>
    </row>
    <row r="7" spans="1:4" ht="14.45">
      <c r="A7" s="142">
        <v>16</v>
      </c>
      <c r="B7" s="49" t="s">
        <v>36</v>
      </c>
    </row>
    <row r="8" spans="1:4" ht="14.45">
      <c r="A8" s="143">
        <v>10</v>
      </c>
      <c r="B8" s="49" t="s">
        <v>250</v>
      </c>
    </row>
    <row r="9" spans="1:4" ht="29.1">
      <c r="A9" s="102">
        <v>16</v>
      </c>
      <c r="B9" s="336" t="s">
        <v>84</v>
      </c>
    </row>
    <row r="10" spans="1:4" thickBot="1">
      <c r="B10" s="119"/>
    </row>
    <row r="11" spans="1:4" ht="47.25" customHeight="1" thickBot="1">
      <c r="A11" s="2" t="s">
        <v>251</v>
      </c>
      <c r="B11" s="442" t="s">
        <v>252</v>
      </c>
      <c r="C11" s="2" t="s">
        <v>253</v>
      </c>
      <c r="D11" s="2" t="s">
        <v>254</v>
      </c>
    </row>
    <row r="12" spans="1:4" ht="37.5" customHeight="1">
      <c r="A12" s="249" t="s">
        <v>255</v>
      </c>
      <c r="B12" s="250" t="s">
        <v>256</v>
      </c>
      <c r="C12" s="251" t="s">
        <v>257</v>
      </c>
      <c r="D12" s="476">
        <f>'Implementation MERL Table'!H7</f>
        <v>9</v>
      </c>
    </row>
    <row r="13" spans="1:4" ht="25.5" customHeight="1">
      <c r="A13" s="252" t="s">
        <v>258</v>
      </c>
      <c r="B13" s="253" t="s">
        <v>259</v>
      </c>
      <c r="C13" s="254" t="s">
        <v>257</v>
      </c>
      <c r="D13" s="254"/>
    </row>
    <row r="14" spans="1:4" ht="23.25" customHeight="1">
      <c r="A14" s="252" t="s">
        <v>260</v>
      </c>
      <c r="B14" s="255" t="s">
        <v>261</v>
      </c>
      <c r="C14" s="254" t="s">
        <v>257</v>
      </c>
      <c r="D14" s="254"/>
    </row>
    <row r="15" spans="1:4" ht="21" customHeight="1">
      <c r="A15" s="256" t="s">
        <v>262</v>
      </c>
      <c r="B15" s="253" t="s">
        <v>263</v>
      </c>
      <c r="C15" s="254" t="s">
        <v>257</v>
      </c>
      <c r="D15" s="254"/>
    </row>
    <row r="16" spans="1:4" ht="22.5" customHeight="1">
      <c r="A16" s="252" t="s">
        <v>264</v>
      </c>
      <c r="B16" s="253" t="s">
        <v>265</v>
      </c>
      <c r="C16" s="254" t="s">
        <v>257</v>
      </c>
      <c r="D16" s="254"/>
    </row>
    <row r="17" spans="1:4" ht="22.5" customHeight="1">
      <c r="A17" s="252" t="s">
        <v>266</v>
      </c>
      <c r="B17" s="253" t="s">
        <v>267</v>
      </c>
      <c r="C17" s="254" t="s">
        <v>257</v>
      </c>
      <c r="D17" s="254"/>
    </row>
    <row r="18" spans="1:4" ht="14.45">
      <c r="A18" s="252" t="s">
        <v>268</v>
      </c>
      <c r="B18" s="255" t="s">
        <v>269</v>
      </c>
      <c r="C18" s="254" t="s">
        <v>257</v>
      </c>
      <c r="D18" s="254"/>
    </row>
    <row r="19" spans="1:4" ht="18" customHeight="1">
      <c r="A19" s="252" t="s">
        <v>270</v>
      </c>
      <c r="B19" s="255" t="s">
        <v>271</v>
      </c>
      <c r="C19" s="254" t="s">
        <v>257</v>
      </c>
      <c r="D19" s="254"/>
    </row>
    <row r="20" spans="1:4" ht="23.25" customHeight="1">
      <c r="A20" s="256" t="s">
        <v>272</v>
      </c>
      <c r="B20" s="255" t="s">
        <v>273</v>
      </c>
      <c r="C20" s="254" t="s">
        <v>257</v>
      </c>
      <c r="D20" s="254"/>
    </row>
    <row r="21" spans="1:4" ht="24" customHeight="1">
      <c r="A21" s="256" t="s">
        <v>274</v>
      </c>
      <c r="B21" s="255" t="s">
        <v>275</v>
      </c>
      <c r="C21" s="254" t="s">
        <v>257</v>
      </c>
      <c r="D21" s="254"/>
    </row>
    <row r="22" spans="1:4" ht="22.5" customHeight="1">
      <c r="A22" s="257" t="s">
        <v>276</v>
      </c>
      <c r="B22" s="258" t="s">
        <v>277</v>
      </c>
      <c r="C22" s="254" t="s">
        <v>257</v>
      </c>
      <c r="D22" s="254"/>
    </row>
    <row r="23" spans="1:4" ht="17.25" customHeight="1">
      <c r="A23" s="252" t="s">
        <v>278</v>
      </c>
      <c r="B23" s="443" t="s">
        <v>279</v>
      </c>
      <c r="C23" s="254" t="s">
        <v>257</v>
      </c>
      <c r="D23" s="254"/>
    </row>
    <row r="24" spans="1:4" ht="22.5" customHeight="1">
      <c r="A24" s="252" t="s">
        <v>280</v>
      </c>
      <c r="B24" s="260" t="s">
        <v>281</v>
      </c>
      <c r="C24" s="254" t="s">
        <v>257</v>
      </c>
      <c r="D24" s="254"/>
    </row>
    <row r="25" spans="1:4" ht="27" customHeight="1">
      <c r="A25" s="252" t="s">
        <v>282</v>
      </c>
      <c r="B25" s="260" t="s">
        <v>283</v>
      </c>
      <c r="C25" s="254" t="s">
        <v>257</v>
      </c>
      <c r="D25" s="254"/>
    </row>
    <row r="26" spans="1:4" ht="24" customHeight="1">
      <c r="A26" s="261" t="s">
        <v>284</v>
      </c>
      <c r="B26" s="260" t="s">
        <v>285</v>
      </c>
      <c r="C26" s="254" t="s">
        <v>257</v>
      </c>
      <c r="D26" s="254"/>
    </row>
    <row r="27" spans="1:4" ht="23.25" customHeight="1">
      <c r="A27" s="261" t="s">
        <v>286</v>
      </c>
      <c r="B27" s="260" t="s">
        <v>287</v>
      </c>
      <c r="C27" s="254" t="s">
        <v>257</v>
      </c>
      <c r="D27" s="254"/>
    </row>
    <row r="28" spans="1:4" ht="21" customHeight="1">
      <c r="A28" s="252" t="s">
        <v>288</v>
      </c>
      <c r="B28" s="260" t="s">
        <v>289</v>
      </c>
      <c r="C28" s="254" t="s">
        <v>257</v>
      </c>
      <c r="D28" s="254"/>
    </row>
    <row r="29" spans="1:4" ht="22.5" customHeight="1">
      <c r="A29" s="252" t="s">
        <v>290</v>
      </c>
      <c r="B29" s="262" t="s">
        <v>291</v>
      </c>
      <c r="C29" s="254" t="s">
        <v>257</v>
      </c>
      <c r="D29" s="254"/>
    </row>
    <row r="30" spans="1:4" ht="19.5" customHeight="1">
      <c r="A30" s="252" t="s">
        <v>292</v>
      </c>
      <c r="B30" s="259" t="s">
        <v>293</v>
      </c>
      <c r="C30" s="254" t="s">
        <v>257</v>
      </c>
      <c r="D30" s="254"/>
    </row>
    <row r="31" spans="1:4" ht="18.75" customHeight="1">
      <c r="A31" s="252" t="s">
        <v>294</v>
      </c>
      <c r="B31" s="260" t="s">
        <v>295</v>
      </c>
      <c r="C31" s="254" t="s">
        <v>257</v>
      </c>
      <c r="D31" s="254"/>
    </row>
    <row r="32" spans="1:4" ht="14.45">
      <c r="A32" s="261" t="s">
        <v>296</v>
      </c>
      <c r="B32" s="258" t="s">
        <v>297</v>
      </c>
      <c r="C32" s="254" t="s">
        <v>257</v>
      </c>
      <c r="D32" s="254"/>
    </row>
    <row r="33" spans="1:4" ht="21.75" customHeight="1">
      <c r="A33" s="252" t="s">
        <v>298</v>
      </c>
      <c r="B33" s="263" t="s">
        <v>299</v>
      </c>
      <c r="C33" s="254" t="s">
        <v>257</v>
      </c>
      <c r="D33" s="254"/>
    </row>
    <row r="34" spans="1:4" ht="21" customHeight="1">
      <c r="A34" s="252" t="s">
        <v>300</v>
      </c>
      <c r="B34" s="258" t="s">
        <v>301</v>
      </c>
      <c r="C34" s="254" t="s">
        <v>257</v>
      </c>
      <c r="D34" s="254"/>
    </row>
    <row r="35" spans="1:4" ht="33.75" customHeight="1">
      <c r="A35" s="252" t="s">
        <v>302</v>
      </c>
      <c r="B35" s="264" t="s">
        <v>303</v>
      </c>
      <c r="C35" s="254" t="s">
        <v>257</v>
      </c>
      <c r="D35" s="254"/>
    </row>
    <row r="36" spans="1:4" ht="26.25" customHeight="1">
      <c r="A36" s="256" t="s">
        <v>304</v>
      </c>
      <c r="B36" s="265" t="s">
        <v>305</v>
      </c>
      <c r="C36" s="254" t="s">
        <v>257</v>
      </c>
      <c r="D36" s="254"/>
    </row>
    <row r="37" spans="1:4" ht="25.5" customHeight="1">
      <c r="A37" s="256" t="s">
        <v>306</v>
      </c>
      <c r="B37" s="260" t="s">
        <v>307</v>
      </c>
      <c r="C37" s="254" t="s">
        <v>257</v>
      </c>
      <c r="D37" s="254"/>
    </row>
    <row r="38" spans="1:4" ht="29.25" customHeight="1">
      <c r="A38" s="256" t="s">
        <v>308</v>
      </c>
      <c r="B38" s="260" t="s">
        <v>309</v>
      </c>
      <c r="C38" s="254" t="s">
        <v>257</v>
      </c>
      <c r="D38" s="254"/>
    </row>
    <row r="39" spans="1:4" ht="27" customHeight="1">
      <c r="A39" s="261" t="s">
        <v>310</v>
      </c>
      <c r="B39" s="266" t="s">
        <v>311</v>
      </c>
      <c r="C39" s="254" t="s">
        <v>257</v>
      </c>
      <c r="D39" s="254"/>
    </row>
    <row r="40" spans="1:4" ht="28.5" customHeight="1">
      <c r="A40" s="261" t="s">
        <v>312</v>
      </c>
      <c r="B40" s="266" t="s">
        <v>313</v>
      </c>
      <c r="C40" s="254" t="s">
        <v>257</v>
      </c>
      <c r="D40" s="254"/>
    </row>
    <row r="41" spans="1:4" ht="31.5" customHeight="1">
      <c r="A41" s="261" t="s">
        <v>314</v>
      </c>
      <c r="B41" s="266" t="s">
        <v>315</v>
      </c>
      <c r="C41" s="254" t="s">
        <v>257</v>
      </c>
      <c r="D41" s="254"/>
    </row>
    <row r="42" spans="1:4" ht="22.5" customHeight="1">
      <c r="A42" s="261" t="s">
        <v>316</v>
      </c>
      <c r="B42" s="267" t="s">
        <v>317</v>
      </c>
      <c r="C42" s="254" t="s">
        <v>257</v>
      </c>
      <c r="D42" s="254"/>
    </row>
    <row r="43" spans="1:4" ht="31.5" customHeight="1" thickBot="1">
      <c r="A43" s="273" t="s">
        <v>318</v>
      </c>
      <c r="B43" s="274" t="s">
        <v>319</v>
      </c>
      <c r="C43" s="275" t="s">
        <v>257</v>
      </c>
      <c r="D43" s="478"/>
    </row>
    <row r="44" spans="1:4" ht="21" customHeight="1">
      <c r="A44" s="276" t="s">
        <v>55</v>
      </c>
      <c r="B44" s="277" t="s">
        <v>320</v>
      </c>
      <c r="C44" s="278" t="s">
        <v>321</v>
      </c>
      <c r="D44" s="477"/>
    </row>
    <row r="45" spans="1:4" ht="25.5" customHeight="1">
      <c r="A45" s="252" t="s">
        <v>322</v>
      </c>
      <c r="B45" s="255" t="s">
        <v>323</v>
      </c>
      <c r="C45" s="268" t="s">
        <v>321</v>
      </c>
      <c r="D45" s="254"/>
    </row>
    <row r="46" spans="1:4" ht="22.5" customHeight="1">
      <c r="A46" s="261" t="s">
        <v>324</v>
      </c>
      <c r="B46" s="262" t="s">
        <v>325</v>
      </c>
      <c r="C46" s="268" t="s">
        <v>321</v>
      </c>
      <c r="D46" s="254"/>
    </row>
    <row r="47" spans="1:4" ht="22.5" customHeight="1">
      <c r="A47" s="252" t="s">
        <v>326</v>
      </c>
      <c r="B47" s="255" t="s">
        <v>327</v>
      </c>
      <c r="C47" s="268" t="s">
        <v>321</v>
      </c>
      <c r="D47" s="254"/>
    </row>
    <row r="48" spans="1:4" ht="32.25" customHeight="1">
      <c r="A48" s="252" t="s">
        <v>328</v>
      </c>
      <c r="B48" s="269" t="s">
        <v>329</v>
      </c>
      <c r="C48" s="268" t="s">
        <v>321</v>
      </c>
      <c r="D48" s="254"/>
    </row>
    <row r="49" spans="1:6" ht="21" customHeight="1">
      <c r="A49" s="252" t="s">
        <v>330</v>
      </c>
      <c r="B49" s="255" t="s">
        <v>331</v>
      </c>
      <c r="C49" s="268" t="s">
        <v>321</v>
      </c>
      <c r="D49" s="254"/>
    </row>
    <row r="50" spans="1:6" ht="21" customHeight="1">
      <c r="A50" s="252" t="s">
        <v>332</v>
      </c>
      <c r="B50" s="262" t="s">
        <v>333</v>
      </c>
      <c r="C50" s="268" t="s">
        <v>321</v>
      </c>
      <c r="D50" s="254"/>
    </row>
    <row r="51" spans="1:6" ht="28.5" customHeight="1">
      <c r="A51" s="261" t="s">
        <v>334</v>
      </c>
      <c r="B51" s="260" t="s">
        <v>335</v>
      </c>
      <c r="C51" s="268" t="s">
        <v>321</v>
      </c>
      <c r="D51" s="254"/>
    </row>
    <row r="52" spans="1:6" ht="21.75" customHeight="1">
      <c r="A52" s="261" t="s">
        <v>336</v>
      </c>
      <c r="B52" s="270" t="s">
        <v>337</v>
      </c>
      <c r="C52" s="268" t="s">
        <v>321</v>
      </c>
      <c r="D52" s="254"/>
    </row>
    <row r="53" spans="1:6" ht="21.75" customHeight="1">
      <c r="A53" s="261" t="s">
        <v>338</v>
      </c>
      <c r="B53" s="260" t="s">
        <v>339</v>
      </c>
      <c r="C53" s="268" t="s">
        <v>321</v>
      </c>
      <c r="D53" s="254"/>
    </row>
    <row r="54" spans="1:6" ht="35.25" customHeight="1">
      <c r="A54" s="261" t="s">
        <v>340</v>
      </c>
      <c r="B54" s="260" t="s">
        <v>341</v>
      </c>
      <c r="C54" s="268" t="s">
        <v>321</v>
      </c>
      <c r="D54" s="254"/>
    </row>
    <row r="55" spans="1:6" ht="23.25" customHeight="1">
      <c r="A55" s="261" t="s">
        <v>342</v>
      </c>
      <c r="B55" s="260" t="s">
        <v>343</v>
      </c>
      <c r="C55" s="268" t="s">
        <v>321</v>
      </c>
      <c r="D55" s="254"/>
    </row>
    <row r="56" spans="1:6" ht="32.25" customHeight="1">
      <c r="A56" s="261" t="s">
        <v>344</v>
      </c>
      <c r="B56" s="260" t="s">
        <v>345</v>
      </c>
      <c r="C56" s="268" t="s">
        <v>321</v>
      </c>
      <c r="D56" s="254"/>
    </row>
    <row r="57" spans="1:6" ht="26.25" customHeight="1">
      <c r="A57" s="261" t="s">
        <v>346</v>
      </c>
      <c r="B57" s="262" t="s">
        <v>347</v>
      </c>
      <c r="C57" s="268" t="s">
        <v>321</v>
      </c>
      <c r="D57" s="254"/>
    </row>
    <row r="58" spans="1:6" ht="28.5" customHeight="1">
      <c r="A58" s="252" t="s">
        <v>348</v>
      </c>
      <c r="B58" s="260" t="s">
        <v>349</v>
      </c>
      <c r="C58" s="268" t="s">
        <v>321</v>
      </c>
      <c r="D58" s="254"/>
    </row>
    <row r="59" spans="1:6" ht="18" customHeight="1">
      <c r="A59" s="252" t="s">
        <v>350</v>
      </c>
      <c r="B59" s="263" t="s">
        <v>351</v>
      </c>
      <c r="C59" s="268" t="s">
        <v>321</v>
      </c>
      <c r="D59" s="254"/>
      <c r="E59" s="8"/>
      <c r="F59" s="8"/>
    </row>
    <row r="60" spans="1:6" ht="27.75" customHeight="1">
      <c r="A60" s="252" t="s">
        <v>352</v>
      </c>
      <c r="B60" s="271" t="s">
        <v>353</v>
      </c>
      <c r="C60" s="268" t="s">
        <v>321</v>
      </c>
      <c r="D60" s="254"/>
    </row>
    <row r="61" spans="1:6" ht="24" customHeight="1">
      <c r="A61" s="252" t="s">
        <v>354</v>
      </c>
      <c r="B61" s="260" t="s">
        <v>355</v>
      </c>
      <c r="C61" s="268" t="s">
        <v>321</v>
      </c>
      <c r="D61" s="254"/>
    </row>
    <row r="62" spans="1:6" ht="25.5" customHeight="1">
      <c r="A62" s="252" t="s">
        <v>356</v>
      </c>
      <c r="B62" s="260" t="s">
        <v>357</v>
      </c>
      <c r="C62" s="268" t="s">
        <v>321</v>
      </c>
      <c r="D62" s="254"/>
    </row>
    <row r="63" spans="1:6" ht="30" customHeight="1">
      <c r="A63" s="252" t="s">
        <v>358</v>
      </c>
      <c r="B63" s="262" t="s">
        <v>359</v>
      </c>
      <c r="C63" s="268" t="s">
        <v>321</v>
      </c>
      <c r="D63" s="254"/>
    </row>
    <row r="64" spans="1:6" ht="24" customHeight="1">
      <c r="A64" s="252" t="s">
        <v>360</v>
      </c>
      <c r="B64" s="262" t="s">
        <v>361</v>
      </c>
      <c r="C64" s="268" t="s">
        <v>321</v>
      </c>
      <c r="D64" s="254"/>
    </row>
    <row r="65" spans="1:4" ht="25.5" customHeight="1">
      <c r="A65" s="252" t="s">
        <v>362</v>
      </c>
      <c r="B65" s="262" t="s">
        <v>363</v>
      </c>
      <c r="C65" s="268" t="s">
        <v>321</v>
      </c>
      <c r="D65" s="254"/>
    </row>
    <row r="66" spans="1:4" ht="26.25" customHeight="1">
      <c r="A66" s="252" t="s">
        <v>364</v>
      </c>
      <c r="B66" s="270" t="s">
        <v>365</v>
      </c>
      <c r="C66" s="268" t="s">
        <v>321</v>
      </c>
      <c r="D66" s="254"/>
    </row>
    <row r="67" spans="1:4" ht="34.5" customHeight="1">
      <c r="A67" s="256" t="s">
        <v>366</v>
      </c>
      <c r="B67" s="263" t="s">
        <v>367</v>
      </c>
      <c r="C67" s="268" t="s">
        <v>321</v>
      </c>
      <c r="D67" s="254"/>
    </row>
    <row r="68" spans="1:4" ht="21.75" customHeight="1">
      <c r="A68" s="252" t="s">
        <v>368</v>
      </c>
      <c r="B68" s="259" t="s">
        <v>369</v>
      </c>
      <c r="C68" s="268" t="s">
        <v>321</v>
      </c>
      <c r="D68" s="254"/>
    </row>
    <row r="69" spans="1:4" ht="25.5" customHeight="1">
      <c r="A69" s="252" t="s">
        <v>370</v>
      </c>
      <c r="B69" s="272" t="s">
        <v>371</v>
      </c>
      <c r="C69" s="268" t="s">
        <v>321</v>
      </c>
      <c r="D69" s="254"/>
    </row>
    <row r="70" spans="1:4" ht="25.5" customHeight="1">
      <c r="A70" s="256" t="s">
        <v>372</v>
      </c>
      <c r="B70" s="265" t="s">
        <v>373</v>
      </c>
      <c r="C70" s="268" t="s">
        <v>321</v>
      </c>
      <c r="D70" s="254"/>
    </row>
    <row r="71" spans="1:4" ht="25.5" customHeight="1">
      <c r="A71" s="256" t="s">
        <v>374</v>
      </c>
      <c r="B71" s="260" t="s">
        <v>375</v>
      </c>
      <c r="C71" s="268" t="s">
        <v>321</v>
      </c>
      <c r="D71" s="254"/>
    </row>
    <row r="72" spans="1:4" ht="25.5" customHeight="1">
      <c r="A72" s="256" t="s">
        <v>376</v>
      </c>
      <c r="B72" s="260" t="s">
        <v>377</v>
      </c>
      <c r="C72" s="268" t="s">
        <v>321</v>
      </c>
      <c r="D72" s="254"/>
    </row>
    <row r="73" spans="1:4" ht="25.5" customHeight="1">
      <c r="A73" s="256" t="s">
        <v>52</v>
      </c>
      <c r="B73" s="260" t="s">
        <v>378</v>
      </c>
      <c r="C73" s="268" t="s">
        <v>321</v>
      </c>
      <c r="D73" s="254"/>
    </row>
    <row r="74" spans="1:4" ht="25.5" customHeight="1">
      <c r="A74" s="252" t="s">
        <v>379</v>
      </c>
      <c r="B74" s="270" t="s">
        <v>380</v>
      </c>
      <c r="C74" s="268" t="s">
        <v>321</v>
      </c>
      <c r="D74" s="254"/>
    </row>
    <row r="75" spans="1:4" ht="36" customHeight="1">
      <c r="A75" s="256" t="s">
        <v>381</v>
      </c>
      <c r="B75" s="260" t="s">
        <v>382</v>
      </c>
      <c r="C75" s="268" t="s">
        <v>321</v>
      </c>
      <c r="D75" s="254"/>
    </row>
    <row r="76" spans="1:4" ht="23.25" customHeight="1">
      <c r="A76" s="256" t="s">
        <v>383</v>
      </c>
      <c r="B76" s="262" t="s">
        <v>384</v>
      </c>
      <c r="C76" s="268" t="s">
        <v>321</v>
      </c>
      <c r="D76" s="254"/>
    </row>
    <row r="77" spans="1:4" ht="35.25" customHeight="1">
      <c r="A77" s="256" t="s">
        <v>385</v>
      </c>
      <c r="B77" s="270" t="s">
        <v>386</v>
      </c>
      <c r="C77" s="268" t="s">
        <v>321</v>
      </c>
      <c r="D77" s="254"/>
    </row>
    <row r="78" spans="1:4" ht="22.5" customHeight="1">
      <c r="A78" s="256" t="s">
        <v>387</v>
      </c>
      <c r="B78" s="260" t="s">
        <v>388</v>
      </c>
      <c r="C78" s="268" t="s">
        <v>321</v>
      </c>
      <c r="D78" s="254"/>
    </row>
    <row r="79" spans="1:4" ht="22.5" customHeight="1">
      <c r="A79" s="256" t="s">
        <v>389</v>
      </c>
      <c r="B79" s="263" t="s">
        <v>390</v>
      </c>
      <c r="C79" s="268" t="s">
        <v>321</v>
      </c>
      <c r="D79" s="254"/>
    </row>
    <row r="80" spans="1:4" ht="25.5" customHeight="1">
      <c r="A80" s="252" t="s">
        <v>391</v>
      </c>
      <c r="B80" s="263" t="s">
        <v>392</v>
      </c>
      <c r="C80" s="268" t="s">
        <v>321</v>
      </c>
      <c r="D80" s="254"/>
    </row>
    <row r="81" spans="1:4" ht="25.5" customHeight="1">
      <c r="A81" s="252" t="s">
        <v>393</v>
      </c>
      <c r="B81" s="263" t="s">
        <v>394</v>
      </c>
      <c r="C81" s="268" t="s">
        <v>321</v>
      </c>
      <c r="D81" s="254"/>
    </row>
    <row r="82" spans="1:4" ht="35.25" customHeight="1">
      <c r="A82" s="256" t="s">
        <v>395</v>
      </c>
      <c r="B82" s="263" t="s">
        <v>396</v>
      </c>
      <c r="C82" s="268" t="s">
        <v>321</v>
      </c>
      <c r="D82" s="254"/>
    </row>
    <row r="83" spans="1:4" ht="22.5" customHeight="1">
      <c r="A83" s="256" t="s">
        <v>397</v>
      </c>
      <c r="B83" s="263" t="s">
        <v>398</v>
      </c>
      <c r="C83" s="268" t="s">
        <v>321</v>
      </c>
      <c r="D83" s="254"/>
    </row>
    <row r="84" spans="1:4" ht="22.5" customHeight="1">
      <c r="A84" s="256" t="s">
        <v>399</v>
      </c>
      <c r="B84" s="263" t="s">
        <v>400</v>
      </c>
      <c r="C84" s="268" t="s">
        <v>321</v>
      </c>
      <c r="D84" s="254"/>
    </row>
    <row r="85" spans="1:4" ht="22.5" customHeight="1">
      <c r="A85" s="256" t="s">
        <v>401</v>
      </c>
      <c r="B85" s="263" t="s">
        <v>402</v>
      </c>
      <c r="C85" s="268" t="s">
        <v>321</v>
      </c>
      <c r="D85" s="254"/>
    </row>
  </sheetData>
  <mergeCells count="1">
    <mergeCell ref="B1:D1"/>
  </mergeCells>
  <phoneticPr fontId="35" type="noConversion"/>
  <pageMargins left="0.7" right="0.7" top="0.75" bottom="0.75" header="0.3" footer="0.3"/>
  <pageSetup paperSize="9" scale="34"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D463-913E-4874-A6D4-3EA33E621665}">
  <sheetPr>
    <tabColor theme="8" tint="0.79998168889431442"/>
  </sheetPr>
  <dimension ref="A1:F48"/>
  <sheetViews>
    <sheetView topLeftCell="A4" zoomScale="120" zoomScaleNormal="120" workbookViewId="0">
      <selection activeCell="B8" sqref="B8"/>
    </sheetView>
  </sheetViews>
  <sheetFormatPr defaultRowHeight="14.45"/>
  <cols>
    <col min="1" max="1" width="20.42578125" customWidth="1"/>
    <col min="2" max="2" width="51.42578125" customWidth="1"/>
    <col min="3" max="4" width="48.5703125" customWidth="1"/>
    <col min="5" max="5" width="46" customWidth="1"/>
    <col min="6" max="6" width="45.85546875" customWidth="1"/>
  </cols>
  <sheetData>
    <row r="1" spans="1:6" ht="57" customHeight="1">
      <c r="A1" s="3"/>
      <c r="B1" s="3" t="e" vm="1">
        <v>#VALUE!</v>
      </c>
      <c r="C1" s="644" t="s">
        <v>403</v>
      </c>
      <c r="D1" s="644"/>
      <c r="E1" s="644"/>
      <c r="F1" s="3"/>
    </row>
    <row r="3" spans="1:6" ht="31.5" customHeight="1">
      <c r="A3" s="672" t="s">
        <v>404</v>
      </c>
      <c r="B3" s="672"/>
      <c r="C3" s="672"/>
      <c r="D3" s="672"/>
      <c r="E3" s="672"/>
      <c r="F3" s="8"/>
    </row>
    <row r="4" spans="1:6" ht="15.95">
      <c r="A4" s="60"/>
      <c r="B4" s="60"/>
      <c r="C4" s="60"/>
      <c r="D4" s="60"/>
    </row>
    <row r="5" spans="1:6" ht="15.95">
      <c r="B5" s="677" t="s">
        <v>405</v>
      </c>
      <c r="C5" s="677"/>
      <c r="D5" s="677"/>
    </row>
    <row r="6" spans="1:6" ht="30.75" customHeight="1">
      <c r="A6" s="53"/>
      <c r="B6" s="86" t="s">
        <v>406</v>
      </c>
      <c r="C6" s="86" t="s">
        <v>407</v>
      </c>
      <c r="D6" s="86" t="s">
        <v>408</v>
      </c>
    </row>
    <row r="7" spans="1:6" ht="35.25" customHeight="1">
      <c r="A7" s="668" t="s">
        <v>96</v>
      </c>
      <c r="B7" s="669"/>
      <c r="C7" s="669"/>
      <c r="D7" s="669"/>
    </row>
    <row r="8" spans="1:6" ht="62.25" customHeight="1">
      <c r="A8" s="64" t="s">
        <v>409</v>
      </c>
      <c r="B8" s="328" t="s">
        <v>410</v>
      </c>
      <c r="C8" s="56" t="s">
        <v>411</v>
      </c>
      <c r="D8" s="56" t="s">
        <v>412</v>
      </c>
    </row>
    <row r="9" spans="1:6" ht="84" customHeight="1">
      <c r="A9" s="54"/>
      <c r="B9" s="50" t="s">
        <v>413</v>
      </c>
      <c r="C9" s="50" t="s">
        <v>414</v>
      </c>
      <c r="D9" s="50" t="s">
        <v>415</v>
      </c>
    </row>
    <row r="10" spans="1:6" ht="59.25" customHeight="1">
      <c r="A10" s="54"/>
      <c r="B10" s="50" t="s">
        <v>416</v>
      </c>
      <c r="C10" s="50" t="s">
        <v>417</v>
      </c>
      <c r="D10" s="50" t="s">
        <v>418</v>
      </c>
    </row>
    <row r="11" spans="1:6" ht="76.5" customHeight="1">
      <c r="A11" s="54"/>
      <c r="B11" s="50" t="s">
        <v>419</v>
      </c>
      <c r="C11" s="63" t="s">
        <v>420</v>
      </c>
      <c r="D11" s="87" t="s">
        <v>421</v>
      </c>
    </row>
    <row r="12" spans="1:6" ht="31.5" customHeight="1">
      <c r="A12" s="668" t="s">
        <v>109</v>
      </c>
      <c r="B12" s="669"/>
      <c r="C12" s="669"/>
      <c r="D12" s="669"/>
    </row>
    <row r="13" spans="1:6" ht="72" customHeight="1">
      <c r="A13" s="64" t="s">
        <v>409</v>
      </c>
      <c r="B13" s="57"/>
      <c r="C13" s="56" t="s">
        <v>422</v>
      </c>
      <c r="D13" s="63" t="s">
        <v>423</v>
      </c>
    </row>
    <row r="14" spans="1:6" ht="63.75" customHeight="1">
      <c r="A14" s="51"/>
      <c r="B14" s="57"/>
      <c r="C14" s="62" t="s">
        <v>424</v>
      </c>
      <c r="D14" s="63" t="s">
        <v>425</v>
      </c>
    </row>
    <row r="15" spans="1:6" ht="54" customHeight="1">
      <c r="A15" s="51"/>
      <c r="B15" s="57"/>
      <c r="C15" s="62" t="s">
        <v>426</v>
      </c>
      <c r="D15" s="62" t="s">
        <v>426</v>
      </c>
    </row>
    <row r="16" spans="1:6" ht="93.75" customHeight="1">
      <c r="A16" s="52"/>
      <c r="B16" s="57"/>
      <c r="C16" s="63" t="s">
        <v>427</v>
      </c>
      <c r="D16" s="90" t="s">
        <v>428</v>
      </c>
    </row>
    <row r="17" spans="1:4" ht="28.5" customHeight="1">
      <c r="A17" s="670" t="s">
        <v>111</v>
      </c>
      <c r="B17" s="671"/>
      <c r="C17" s="671"/>
      <c r="D17" s="671"/>
    </row>
    <row r="18" spans="1:4" ht="99" customHeight="1">
      <c r="A18" s="64" t="s">
        <v>409</v>
      </c>
      <c r="B18" s="57"/>
      <c r="C18" s="56" t="s">
        <v>429</v>
      </c>
      <c r="D18" s="63" t="s">
        <v>430</v>
      </c>
    </row>
    <row r="19" spans="1:4" ht="85.5" customHeight="1">
      <c r="A19" s="51"/>
      <c r="B19" s="57"/>
      <c r="C19" s="63" t="s">
        <v>431</v>
      </c>
      <c r="D19" s="62" t="s">
        <v>432</v>
      </c>
    </row>
    <row r="20" spans="1:4" ht="63.75" customHeight="1">
      <c r="A20" s="51"/>
      <c r="B20" s="57"/>
      <c r="C20" s="62" t="s">
        <v>433</v>
      </c>
      <c r="D20" s="62" t="s">
        <v>434</v>
      </c>
    </row>
    <row r="21" spans="1:4" ht="75.75" customHeight="1">
      <c r="A21" s="52"/>
      <c r="B21" s="57"/>
      <c r="C21" s="88" t="s">
        <v>435</v>
      </c>
      <c r="D21" s="63" t="s">
        <v>436</v>
      </c>
    </row>
    <row r="22" spans="1:4" ht="31.5" customHeight="1">
      <c r="A22" s="668" t="s">
        <v>127</v>
      </c>
      <c r="B22" s="669"/>
      <c r="C22" s="669"/>
      <c r="D22" s="669"/>
    </row>
    <row r="23" spans="1:4" ht="63" customHeight="1">
      <c r="A23" s="64" t="s">
        <v>409</v>
      </c>
      <c r="B23" s="57"/>
      <c r="C23" s="56" t="s">
        <v>437</v>
      </c>
      <c r="D23" s="89" t="s">
        <v>438</v>
      </c>
    </row>
    <row r="24" spans="1:4" ht="63.75" customHeight="1">
      <c r="A24" s="51"/>
      <c r="B24" s="57"/>
      <c r="C24" s="97" t="s">
        <v>439</v>
      </c>
      <c r="D24" s="63" t="s">
        <v>440</v>
      </c>
    </row>
    <row r="25" spans="1:4" ht="63" customHeight="1">
      <c r="A25" s="51"/>
      <c r="B25" s="57"/>
      <c r="C25" s="62" t="s">
        <v>441</v>
      </c>
      <c r="D25" s="62" t="s">
        <v>442</v>
      </c>
    </row>
    <row r="26" spans="1:4" ht="94.5" customHeight="1">
      <c r="A26" s="52"/>
      <c r="B26" s="57"/>
      <c r="C26" s="63" t="s">
        <v>443</v>
      </c>
      <c r="D26" s="63" t="s">
        <v>444</v>
      </c>
    </row>
    <row r="27" spans="1:4" ht="32.25" customHeight="1">
      <c r="A27" s="673" t="s">
        <v>445</v>
      </c>
      <c r="B27" s="674"/>
      <c r="C27" s="674"/>
      <c r="D27" s="674"/>
    </row>
    <row r="28" spans="1:4" ht="48" customHeight="1">
      <c r="A28" s="64" t="s">
        <v>409</v>
      </c>
      <c r="B28" s="57"/>
      <c r="C28" s="56" t="s">
        <v>446</v>
      </c>
      <c r="D28" s="56" t="s">
        <v>447</v>
      </c>
    </row>
    <row r="29" spans="1:4" ht="63.75" customHeight="1">
      <c r="A29" s="51"/>
      <c r="B29" s="57"/>
      <c r="C29" s="50" t="s">
        <v>448</v>
      </c>
      <c r="D29" s="63" t="s">
        <v>449</v>
      </c>
    </row>
    <row r="30" spans="1:4" ht="90.75" customHeight="1">
      <c r="A30" s="51"/>
      <c r="B30" s="57"/>
      <c r="C30" s="62" t="s">
        <v>450</v>
      </c>
      <c r="D30" s="62" t="s">
        <v>451</v>
      </c>
    </row>
    <row r="31" spans="1:4" ht="78" customHeight="1">
      <c r="A31" s="51"/>
      <c r="B31" s="57"/>
      <c r="C31" s="63" t="s">
        <v>452</v>
      </c>
      <c r="D31" s="63" t="s">
        <v>453</v>
      </c>
    </row>
    <row r="32" spans="1:4" ht="35.25" customHeight="1">
      <c r="A32" s="675" t="s">
        <v>165</v>
      </c>
      <c r="B32" s="676"/>
      <c r="C32" s="676"/>
      <c r="D32" s="676"/>
    </row>
    <row r="33" spans="1:6" ht="43.5">
      <c r="A33" s="64" t="s">
        <v>409</v>
      </c>
      <c r="B33" s="58"/>
      <c r="C33" s="50" t="s">
        <v>454</v>
      </c>
      <c r="D33" s="50" t="s">
        <v>455</v>
      </c>
    </row>
    <row r="34" spans="1:6" ht="79.5" customHeight="1">
      <c r="A34" s="51"/>
      <c r="B34" s="58"/>
      <c r="C34" s="96" t="s">
        <v>456</v>
      </c>
      <c r="D34" s="55" t="s">
        <v>457</v>
      </c>
    </row>
    <row r="35" spans="1:6" ht="57.95">
      <c r="A35" s="51"/>
      <c r="B35" s="58"/>
      <c r="C35" s="56" t="s">
        <v>458</v>
      </c>
      <c r="D35" s="50" t="s">
        <v>459</v>
      </c>
    </row>
    <row r="36" spans="1:6" ht="72.599999999999994">
      <c r="A36" s="51"/>
      <c r="B36" s="58"/>
      <c r="C36" s="55" t="s">
        <v>460</v>
      </c>
      <c r="D36" s="55" t="s">
        <v>461</v>
      </c>
    </row>
    <row r="38" spans="1:6" ht="45.75" customHeight="1">
      <c r="A38" s="3"/>
      <c r="B38" s="667" t="s">
        <v>462</v>
      </c>
      <c r="C38" s="667"/>
      <c r="D38" s="667"/>
      <c r="E38" s="667"/>
      <c r="F38" s="667"/>
    </row>
    <row r="40" spans="1:6">
      <c r="C40" s="106"/>
      <c r="D40" s="106"/>
    </row>
    <row r="41" spans="1:6" ht="43.5">
      <c r="A41" s="92" t="s">
        <v>463</v>
      </c>
      <c r="B41" s="92" t="s">
        <v>464</v>
      </c>
      <c r="C41" s="92" t="s">
        <v>465</v>
      </c>
      <c r="D41" s="92" t="s">
        <v>466</v>
      </c>
      <c r="E41" s="92" t="s">
        <v>467</v>
      </c>
      <c r="F41" s="92" t="s">
        <v>468</v>
      </c>
    </row>
    <row r="42" spans="1:6" ht="94.5" customHeight="1">
      <c r="A42" s="105" t="s">
        <v>469</v>
      </c>
      <c r="B42" s="104" t="s">
        <v>470</v>
      </c>
      <c r="C42" s="104" t="s">
        <v>471</v>
      </c>
      <c r="D42" s="131" t="s">
        <v>472</v>
      </c>
      <c r="E42" s="104" t="s">
        <v>473</v>
      </c>
      <c r="F42" s="104" t="s">
        <v>474</v>
      </c>
    </row>
    <row r="43" spans="1:6" ht="91.5" customHeight="1">
      <c r="A43" s="105" t="s">
        <v>475</v>
      </c>
      <c r="B43" s="104" t="s">
        <v>476</v>
      </c>
      <c r="C43" s="104" t="s">
        <v>477</v>
      </c>
      <c r="D43" s="104" t="s">
        <v>478</v>
      </c>
      <c r="E43" s="104" t="s">
        <v>473</v>
      </c>
      <c r="F43" s="104" t="s">
        <v>479</v>
      </c>
    </row>
    <row r="44" spans="1:6" ht="124.5" customHeight="1">
      <c r="A44" s="105" t="s">
        <v>480</v>
      </c>
      <c r="B44" s="104" t="s">
        <v>481</v>
      </c>
      <c r="C44" s="104" t="s">
        <v>482</v>
      </c>
      <c r="D44" s="131" t="s">
        <v>483</v>
      </c>
      <c r="E44" s="104" t="s">
        <v>484</v>
      </c>
      <c r="F44" s="104" t="s">
        <v>485</v>
      </c>
    </row>
    <row r="45" spans="1:6" ht="157.5" customHeight="1">
      <c r="A45" s="105" t="s">
        <v>486</v>
      </c>
      <c r="B45" s="104" t="s">
        <v>487</v>
      </c>
      <c r="C45" s="104" t="s">
        <v>488</v>
      </c>
      <c r="D45" s="104" t="s">
        <v>489</v>
      </c>
      <c r="E45" s="104" t="s">
        <v>490</v>
      </c>
      <c r="F45" s="104" t="s">
        <v>491</v>
      </c>
    </row>
    <row r="46" spans="1:6" ht="116.1">
      <c r="A46" s="105" t="s">
        <v>492</v>
      </c>
      <c r="B46" s="104" t="s">
        <v>493</v>
      </c>
      <c r="C46" s="104" t="s">
        <v>494</v>
      </c>
      <c r="D46" s="104" t="s">
        <v>495</v>
      </c>
      <c r="E46" s="104" t="s">
        <v>496</v>
      </c>
      <c r="F46" s="104" t="s">
        <v>497</v>
      </c>
    </row>
    <row r="48" spans="1:6">
      <c r="A48" s="666" t="s">
        <v>498</v>
      </c>
      <c r="B48" s="666"/>
      <c r="C48" s="666"/>
      <c r="D48" s="666"/>
      <c r="E48" s="666"/>
      <c r="F48" s="666"/>
    </row>
  </sheetData>
  <mergeCells count="11">
    <mergeCell ref="C1:E1"/>
    <mergeCell ref="A3:E3"/>
    <mergeCell ref="A27:D27"/>
    <mergeCell ref="A32:D32"/>
    <mergeCell ref="B5:D5"/>
    <mergeCell ref="A48:F48"/>
    <mergeCell ref="B38:F38"/>
    <mergeCell ref="A7:D7"/>
    <mergeCell ref="A12:D12"/>
    <mergeCell ref="A17:D17"/>
    <mergeCell ref="A22:D22"/>
  </mergeCells>
  <pageMargins left="0.7" right="0.7" top="0.75" bottom="0.75" header="0.3" footer="0.3"/>
  <pageSetup paperSize="9" orientation="portrait" horizontalDpi="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1189A-3631-4865-848C-A73D4700116D}">
  <sheetPr>
    <tabColor theme="4" tint="0.59999389629810485"/>
  </sheetPr>
  <dimension ref="A1:O351"/>
  <sheetViews>
    <sheetView topLeftCell="I1" zoomScale="90" zoomScaleNormal="90" workbookViewId="0">
      <pane ySplit="4" topLeftCell="D5" activePane="bottomLeft" state="frozen"/>
      <selection pane="bottomLeft" activeCell="D1" sqref="A1:XFD1048576"/>
      <selection activeCell="G1" sqref="G1"/>
    </sheetView>
  </sheetViews>
  <sheetFormatPr defaultColWidth="8.7109375" defaultRowHeight="14.45" outlineLevelRow="1"/>
  <cols>
    <col min="1" max="1" width="2.85546875" style="1" customWidth="1"/>
    <col min="2" max="2" width="8.85546875" style="1" customWidth="1"/>
    <col min="3" max="3" width="25.7109375" style="1" customWidth="1"/>
    <col min="4" max="4" width="25.28515625" style="1" customWidth="1"/>
    <col min="5" max="5" width="6.5703125" style="45" customWidth="1"/>
    <col min="6" max="6" width="50" style="1" customWidth="1"/>
    <col min="7" max="7" width="38.5703125" style="1" customWidth="1"/>
    <col min="8" max="8" width="17.140625" style="31" customWidth="1"/>
    <col min="9" max="9" width="40.85546875" style="1" customWidth="1"/>
    <col min="10" max="10" width="58.85546875" style="1" customWidth="1"/>
    <col min="11" max="11" width="58.7109375" style="1" customWidth="1"/>
    <col min="12" max="12" width="32.5703125" style="1" customWidth="1"/>
    <col min="13" max="13" width="54.85546875" style="1" customWidth="1"/>
    <col min="14" max="16384" width="8.7109375" style="1"/>
  </cols>
  <sheetData>
    <row r="1" spans="1:15" ht="47.1" customHeight="1">
      <c r="A1" s="3"/>
      <c r="B1" s="3"/>
      <c r="C1" s="3" t="e" vm="1">
        <v>#VALUE!</v>
      </c>
      <c r="D1" s="644" t="s">
        <v>499</v>
      </c>
      <c r="E1" s="644"/>
      <c r="F1" s="644"/>
      <c r="G1" s="644"/>
      <c r="H1" s="644"/>
      <c r="I1" s="644"/>
      <c r="J1" s="644"/>
      <c r="K1" s="644"/>
      <c r="L1" s="644"/>
    </row>
    <row r="3" spans="1:15" ht="16.5" thickBot="1">
      <c r="A3" s="681" t="s">
        <v>500</v>
      </c>
      <c r="B3" s="681"/>
      <c r="C3" s="681"/>
      <c r="D3" s="681"/>
      <c r="E3" s="681"/>
      <c r="F3" s="681"/>
      <c r="G3" s="681"/>
      <c r="H3" s="681"/>
      <c r="I3" s="681"/>
      <c r="J3" s="681"/>
      <c r="K3" s="681"/>
    </row>
    <row r="4" spans="1:15" ht="107.45" customHeight="1" thickBot="1">
      <c r="B4" s="2" t="s">
        <v>501</v>
      </c>
      <c r="C4" s="2" t="s">
        <v>502</v>
      </c>
      <c r="D4" s="2" t="s">
        <v>503</v>
      </c>
      <c r="E4" s="679" t="s">
        <v>504</v>
      </c>
      <c r="F4" s="680"/>
      <c r="G4" s="2" t="s">
        <v>505</v>
      </c>
      <c r="H4" s="682" t="s">
        <v>506</v>
      </c>
      <c r="I4" s="683"/>
      <c r="J4" s="683"/>
      <c r="K4" s="684"/>
      <c r="L4" s="367" t="s">
        <v>507</v>
      </c>
      <c r="M4" s="392"/>
      <c r="N4" s="393"/>
      <c r="O4" s="393"/>
    </row>
    <row r="5" spans="1:15" ht="60" customHeight="1" thickBot="1">
      <c r="B5" s="135"/>
      <c r="C5" s="29"/>
      <c r="D5" s="29"/>
      <c r="E5" s="46"/>
      <c r="F5" s="30"/>
      <c r="G5" s="29"/>
      <c r="H5" s="136" t="s">
        <v>508</v>
      </c>
      <c r="I5" s="136" t="s">
        <v>509</v>
      </c>
      <c r="J5" s="136" t="s">
        <v>510</v>
      </c>
      <c r="K5" s="136" t="s">
        <v>511</v>
      </c>
      <c r="L5" s="29"/>
    </row>
    <row r="6" spans="1:15" ht="21.6" thickBot="1">
      <c r="A6" s="40" t="s">
        <v>512</v>
      </c>
      <c r="B6" s="23"/>
      <c r="C6" s="166"/>
      <c r="D6" s="7"/>
      <c r="E6" s="47"/>
      <c r="F6" s="37"/>
      <c r="G6" s="14"/>
      <c r="H6" s="65"/>
      <c r="I6" s="14"/>
      <c r="J6" s="14"/>
      <c r="K6" s="14"/>
      <c r="M6" s="421" t="s">
        <v>95</v>
      </c>
    </row>
    <row r="7" spans="1:15" ht="210.75" customHeight="1" outlineLevel="1" thickBot="1">
      <c r="B7" s="41" t="s">
        <v>512</v>
      </c>
      <c r="C7" s="210"/>
      <c r="D7" s="145" t="s">
        <v>513</v>
      </c>
      <c r="E7" s="160" t="s">
        <v>255</v>
      </c>
      <c r="F7" s="172" t="str">
        <f>_xlfn.XLOOKUP(E7,'Implementation Indicator summ'!A:A,'Implementation Indicator summ'!B:B,"",0)</f>
        <v># Institutional or programme governance, management and financing mechanisms/models reviewed and adopted</v>
      </c>
      <c r="G7" s="214" t="s">
        <v>514</v>
      </c>
      <c r="H7" s="569">
        <v>9</v>
      </c>
      <c r="I7" s="59" t="s">
        <v>515</v>
      </c>
      <c r="J7" s="59" t="s">
        <v>516</v>
      </c>
      <c r="K7" s="395" t="s">
        <v>517</v>
      </c>
      <c r="L7" s="406" t="str">
        <f>VLOOKUP(E7,'Compendium of Indicators'!A$17:P$117, 16,FALSE)</f>
        <v>A</v>
      </c>
      <c r="M7" s="426" t="s">
        <v>518</v>
      </c>
    </row>
    <row r="8" spans="1:15" ht="129.94999999999999" customHeight="1" outlineLevel="1" thickBot="1">
      <c r="B8" s="41" t="s">
        <v>512</v>
      </c>
      <c r="C8" s="33"/>
      <c r="D8" s="146" t="s">
        <v>519</v>
      </c>
      <c r="E8" s="160" t="s">
        <v>258</v>
      </c>
      <c r="F8" s="123" t="str">
        <f>_xlfn.XLOOKUP(E8,'Implementation Indicator summ'!A:A,'Implementation Indicator summ'!B:B,"",0)</f>
        <v># of executing agency staff employed annually with funding contributions under WRP</v>
      </c>
      <c r="G8" s="568" t="s">
        <v>520</v>
      </c>
      <c r="H8" s="570" t="s">
        <v>521</v>
      </c>
      <c r="I8" s="568" t="s">
        <v>522</v>
      </c>
      <c r="J8" s="568" t="s">
        <v>523</v>
      </c>
      <c r="K8" s="580" t="s">
        <v>524</v>
      </c>
      <c r="L8" s="404" t="str">
        <f>VLOOKUP(E8,'Compendium of Indicators'!A$17:P$117, 16,FALSE)</f>
        <v>A</v>
      </c>
      <c r="M8" s="426" t="s">
        <v>525</v>
      </c>
    </row>
    <row r="9" spans="1:15" ht="83.1" customHeight="1" outlineLevel="1" thickBot="1">
      <c r="B9" s="41" t="s">
        <v>512</v>
      </c>
      <c r="C9" s="33"/>
      <c r="D9" s="146" t="s">
        <v>519</v>
      </c>
      <c r="E9" s="160" t="s">
        <v>260</v>
      </c>
      <c r="F9" s="124" t="str">
        <f>_xlfn.XLOOKUP(E9,'Implementation Indicator summ'!A:A,'Implementation Indicator summ'!B:B,"",0)</f>
        <v>% of WRP projects with sustainability actions identified and being implemented</v>
      </c>
      <c r="G9" s="568" t="s">
        <v>526</v>
      </c>
      <c r="H9" s="570" t="s">
        <v>527</v>
      </c>
      <c r="I9" s="17"/>
      <c r="J9" s="17" t="s">
        <v>528</v>
      </c>
      <c r="K9" s="397" t="s">
        <v>529</v>
      </c>
      <c r="L9" s="404" t="str">
        <f>VLOOKUP(E9,'Compendium of Indicators'!A$17:P$117, 16,FALSE)</f>
        <v>A</v>
      </c>
      <c r="M9" s="4"/>
    </row>
    <row r="10" spans="1:15" ht="143.1" customHeight="1" outlineLevel="1" thickBot="1">
      <c r="B10" s="41" t="s">
        <v>512</v>
      </c>
      <c r="C10" s="33"/>
      <c r="D10" s="146" t="s">
        <v>519</v>
      </c>
      <c r="E10" s="160" t="s">
        <v>262</v>
      </c>
      <c r="F10" s="123" t="str">
        <f>_xlfn.XLOOKUP(E10,'Implementation Indicator summ'!A:A,'Implementation Indicator summ'!B:B,"",0)</f>
        <v># studies, diagnostic assessments/ research undertaken or data sets updated</v>
      </c>
      <c r="G10" s="568" t="s">
        <v>530</v>
      </c>
      <c r="H10" s="570">
        <v>3</v>
      </c>
      <c r="I10" s="581" t="s">
        <v>531</v>
      </c>
      <c r="J10" s="583" t="s">
        <v>532</v>
      </c>
      <c r="K10" s="582">
        <v>0</v>
      </c>
      <c r="L10" s="404" t="str">
        <f>VLOOKUP(E10,'Compendium of Indicators'!A$17:P$117, 16,FALSE)</f>
        <v>A</v>
      </c>
      <c r="M10" s="426" t="s">
        <v>533</v>
      </c>
    </row>
    <row r="11" spans="1:15" ht="264.60000000000002" customHeight="1" outlineLevel="1" thickBot="1">
      <c r="B11" s="41" t="s">
        <v>512</v>
      </c>
      <c r="C11" s="33"/>
      <c r="D11" s="146" t="s">
        <v>519</v>
      </c>
      <c r="E11" s="160" t="s">
        <v>264</v>
      </c>
      <c r="F11" s="123" t="str">
        <f>_xlfn.XLOOKUP(E11,'Implementation Indicator summ'!A:A,'Implementation Indicator summ'!B:B,"",0)</f>
        <v># of new or revised strategies, roadmaps, network or asset management plans adopted</v>
      </c>
      <c r="G11" s="568" t="s">
        <v>534</v>
      </c>
      <c r="H11" s="570">
        <v>19</v>
      </c>
      <c r="I11" s="17"/>
      <c r="J11" s="175" t="s">
        <v>535</v>
      </c>
      <c r="K11" s="398" t="s">
        <v>536</v>
      </c>
      <c r="L11" s="404" t="str">
        <f>VLOOKUP(E11,'Compendium of Indicators'!A$17:P$117, 16,FALSE)</f>
        <v>A</v>
      </c>
      <c r="M11" s="426" t="s">
        <v>537</v>
      </c>
    </row>
    <row r="12" spans="1:15" ht="98.45" customHeight="1" outlineLevel="1" thickBot="1">
      <c r="B12" s="41" t="s">
        <v>512</v>
      </c>
      <c r="C12" s="33"/>
      <c r="D12" s="146" t="s">
        <v>519</v>
      </c>
      <c r="E12" s="160" t="s">
        <v>266</v>
      </c>
      <c r="F12" s="123" t="str">
        <f>_xlfn.XLOOKUP(E12,'Implementation Indicator summ'!A:A,'Implementation Indicator summ'!B:B,"",0)</f>
        <v># policies, regulations, SOPs, standards, and decision-support tools developed</v>
      </c>
      <c r="G12" s="568" t="s">
        <v>538</v>
      </c>
      <c r="H12" s="570">
        <v>2</v>
      </c>
      <c r="I12" s="17"/>
      <c r="J12" s="17" t="s">
        <v>539</v>
      </c>
      <c r="K12" s="397" t="s">
        <v>540</v>
      </c>
      <c r="L12" s="404" t="str">
        <f>VLOOKUP(E12,'Compendium of Indicators'!A$17:P$117, 16,FALSE)</f>
        <v>A</v>
      </c>
      <c r="M12" s="426" t="s">
        <v>541</v>
      </c>
    </row>
    <row r="13" spans="1:15" ht="76.5" customHeight="1" outlineLevel="1" thickBot="1">
      <c r="B13" s="41" t="s">
        <v>512</v>
      </c>
      <c r="C13" s="33"/>
      <c r="D13" s="164" t="s">
        <v>519</v>
      </c>
      <c r="E13" s="160" t="s">
        <v>268</v>
      </c>
      <c r="F13" s="124" t="str">
        <f>_xlfn.XLOOKUP(E13,'Implementation Indicator summ'!A:A,'Implementation Indicator summ'!B:B,"",0)</f>
        <v>% of WRP activities led by Pacific institutions</v>
      </c>
      <c r="G13" s="568" t="s">
        <v>542</v>
      </c>
      <c r="H13" s="570" t="s">
        <v>543</v>
      </c>
      <c r="I13" s="12"/>
      <c r="J13" s="17" t="s">
        <v>544</v>
      </c>
      <c r="K13" s="422" t="s">
        <v>545</v>
      </c>
      <c r="L13" s="404" t="str">
        <f>VLOOKUP(E13,'Compendium of Indicators'!A$17:P$117, 16,FALSE)</f>
        <v>A</v>
      </c>
      <c r="M13" s="426" t="s">
        <v>546</v>
      </c>
    </row>
    <row r="14" spans="1:15" ht="81.75" customHeight="1" outlineLevel="1" thickBot="1">
      <c r="B14" s="41" t="s">
        <v>512</v>
      </c>
      <c r="C14" s="33"/>
      <c r="D14" s="130" t="s">
        <v>547</v>
      </c>
      <c r="E14" s="160" t="s">
        <v>262</v>
      </c>
      <c r="F14" s="123" t="str">
        <f>_xlfn.XLOOKUP(E14,'Implementation Indicator summ'!A:A,'Implementation Indicator summ'!B:B,"",0)</f>
        <v># studies, diagnostic assessments/ research undertaken or data sets updated</v>
      </c>
      <c r="G14" s="568" t="s">
        <v>548</v>
      </c>
      <c r="H14" s="570">
        <v>2</v>
      </c>
      <c r="I14" s="17"/>
      <c r="J14" s="17" t="s">
        <v>549</v>
      </c>
      <c r="K14" s="397" t="s">
        <v>550</v>
      </c>
      <c r="L14" s="404" t="str">
        <f>VLOOKUP(E14,'Compendium of Indicators'!A$17:P$117, 16,FALSE)</f>
        <v>A</v>
      </c>
      <c r="M14" s="426" t="s">
        <v>551</v>
      </c>
    </row>
    <row r="15" spans="1:15" ht="70.5" customHeight="1" outlineLevel="1" thickBot="1">
      <c r="B15" s="41" t="s">
        <v>512</v>
      </c>
      <c r="C15" s="33"/>
      <c r="D15" s="146" t="s">
        <v>552</v>
      </c>
      <c r="E15" s="160" t="s">
        <v>255</v>
      </c>
      <c r="F15" s="123" t="str">
        <f>_xlfn.XLOOKUP(E15,'Implementation Indicator summ'!A:A,'Implementation Indicator summ'!B:B,"",0)</f>
        <v># Institutional or programme governance, management and financing mechanisms/models reviewed and adopted</v>
      </c>
      <c r="G15" s="568" t="s">
        <v>553</v>
      </c>
      <c r="H15" s="570">
        <v>1</v>
      </c>
      <c r="I15" s="12"/>
      <c r="J15" s="423" t="s">
        <v>554</v>
      </c>
      <c r="K15" s="425" t="s">
        <v>555</v>
      </c>
      <c r="L15" s="404" t="str">
        <f>VLOOKUP(E15,'Compendium of Indicators'!A$17:P$117, 16,FALSE)</f>
        <v>A</v>
      </c>
      <c r="M15" s="426" t="s">
        <v>556</v>
      </c>
    </row>
    <row r="16" spans="1:15" ht="43.5" customHeight="1" outlineLevel="1" thickBot="1">
      <c r="B16" s="41" t="s">
        <v>512</v>
      </c>
      <c r="C16" s="33"/>
      <c r="D16" s="165" t="s">
        <v>552</v>
      </c>
      <c r="E16" s="160" t="s">
        <v>270</v>
      </c>
      <c r="F16" s="124" t="str">
        <f>_xlfn.XLOOKUP(E16,'Implementation Indicator summ'!A:A,'Implementation Indicator summ'!B:B,"",0)</f>
        <v>Value of investment into hydrometeorological financing facility</v>
      </c>
      <c r="G16" s="568" t="s">
        <v>553</v>
      </c>
      <c r="H16" s="570" t="s">
        <v>521</v>
      </c>
      <c r="I16" s="12"/>
      <c r="J16" s="423" t="s">
        <v>557</v>
      </c>
      <c r="K16" s="425" t="s">
        <v>557</v>
      </c>
      <c r="L16" s="404" t="str">
        <f>VLOOKUP(E16,'Compendium of Indicators'!A$17:P$117, 16,FALSE)</f>
        <v>B</v>
      </c>
      <c r="M16" s="426" t="s">
        <v>556</v>
      </c>
    </row>
    <row r="17" spans="1:13" ht="164.25" customHeight="1" outlineLevel="1" thickBot="1">
      <c r="B17" s="41" t="s">
        <v>512</v>
      </c>
      <c r="C17" s="33"/>
      <c r="D17" s="130" t="s">
        <v>558</v>
      </c>
      <c r="E17" s="160" t="s">
        <v>264</v>
      </c>
      <c r="F17" s="123" t="str">
        <f>_xlfn.XLOOKUP(E17,'Implementation Indicator summ'!A:A,'Implementation Indicator summ'!B:B,"",0)</f>
        <v># of new or revised strategies, roadmaps, network or asset management plans adopted</v>
      </c>
      <c r="G17" s="568" t="s">
        <v>559</v>
      </c>
      <c r="H17" s="570">
        <v>4</v>
      </c>
      <c r="I17" s="17"/>
      <c r="J17" s="17" t="s">
        <v>560</v>
      </c>
      <c r="K17" s="397" t="s">
        <v>561</v>
      </c>
      <c r="L17" s="404" t="str">
        <f>VLOOKUP(E17,'Compendium of Indicators'!A$17:P$117, 16,FALSE)</f>
        <v>A</v>
      </c>
      <c r="M17" s="426" t="s">
        <v>562</v>
      </c>
    </row>
    <row r="18" spans="1:13" ht="78" customHeight="1" outlineLevel="1" thickBot="1">
      <c r="A18" s="678"/>
      <c r="B18" s="41" t="s">
        <v>512</v>
      </c>
      <c r="C18" s="33"/>
      <c r="D18" s="146" t="s">
        <v>563</v>
      </c>
      <c r="E18" s="160" t="s">
        <v>272</v>
      </c>
      <c r="F18" s="124" t="str">
        <f>_xlfn.XLOOKUP(E18,'Implementation Indicator summ'!A:A,'Implementation Indicator summ'!B:B,"",0)</f>
        <v>% of WRP projects with GEDSI-responsive actions identified and being implemented</v>
      </c>
      <c r="G18" s="568" t="s">
        <v>564</v>
      </c>
      <c r="H18" s="570" t="s">
        <v>527</v>
      </c>
      <c r="I18" s="17"/>
      <c r="J18" s="17" t="s">
        <v>565</v>
      </c>
      <c r="K18" s="397" t="s">
        <v>566</v>
      </c>
      <c r="L18" s="404" t="str">
        <f>VLOOKUP(E18,'Compendium of Indicators'!A$17:P$117, 16,FALSE)</f>
        <v>A</v>
      </c>
      <c r="M18" s="426" t="s">
        <v>567</v>
      </c>
    </row>
    <row r="19" spans="1:13" ht="81.75" customHeight="1" outlineLevel="1" thickBot="1">
      <c r="A19" s="678"/>
      <c r="B19" s="41"/>
      <c r="C19" s="33"/>
      <c r="D19" s="146"/>
      <c r="E19" s="160" t="s">
        <v>274</v>
      </c>
      <c r="F19" s="124" t="str">
        <f>_xlfn.XLOOKUP(E19,'Implementation Indicator summ'!A:A,'Implementation Indicator summ'!B:B,"",0)</f>
        <v># NMHS and warning agencies that have taken action to be more gender-responsive with support from WRP</v>
      </c>
      <c r="G19" s="584" t="s">
        <v>568</v>
      </c>
      <c r="H19" s="570" t="s">
        <v>521</v>
      </c>
      <c r="I19" s="581"/>
      <c r="J19" s="585" t="s">
        <v>569</v>
      </c>
      <c r="K19" s="585" t="s">
        <v>569</v>
      </c>
      <c r="L19" s="404" t="str">
        <f>VLOOKUP(E19,'Compendium of Indicators'!A$17:P$117, 16,FALSE)</f>
        <v>A</v>
      </c>
      <c r="M19" s="4" t="s">
        <v>570</v>
      </c>
    </row>
    <row r="20" spans="1:13" ht="91.5" customHeight="1" outlineLevel="1" thickBot="1">
      <c r="A20" s="678"/>
      <c r="B20" s="41" t="s">
        <v>512</v>
      </c>
      <c r="C20" s="167"/>
      <c r="D20" s="146" t="s">
        <v>563</v>
      </c>
      <c r="E20" s="160" t="s">
        <v>262</v>
      </c>
      <c r="F20" s="200" t="str">
        <f>_xlfn.XLOOKUP(E20,'Implementation Indicator summ'!A:A,'Implementation Indicator summ'!B:B,"",0)</f>
        <v># studies, diagnostic assessments/ research undertaken or data sets updated</v>
      </c>
      <c r="G20" s="572" t="s">
        <v>571</v>
      </c>
      <c r="H20" s="573">
        <v>1</v>
      </c>
      <c r="I20" s="185"/>
      <c r="J20" s="201" t="s">
        <v>572</v>
      </c>
      <c r="K20" s="586" t="s">
        <v>573</v>
      </c>
      <c r="L20" s="404" t="str">
        <f>VLOOKUP(E20,'Compendium of Indicators'!A$17:P$117, 16,FALSE)</f>
        <v>A</v>
      </c>
      <c r="M20" s="426" t="s">
        <v>574</v>
      </c>
    </row>
    <row r="21" spans="1:13" ht="131.44999999999999" customHeight="1" outlineLevel="1" thickBot="1">
      <c r="B21" s="61" t="s">
        <v>512</v>
      </c>
      <c r="C21" s="19" t="s">
        <v>575</v>
      </c>
      <c r="D21" s="168"/>
      <c r="E21" s="161" t="s">
        <v>55</v>
      </c>
      <c r="F21" s="202" t="str">
        <f>_xlfn.XLOOKUP(E21,'Implementation Indicator summ'!A:A,'Implementation Indicator summ'!B:B,"",0)</f>
        <v># of WRP partners</v>
      </c>
      <c r="G21" s="574" t="s">
        <v>576</v>
      </c>
      <c r="H21" s="575" t="s">
        <v>577</v>
      </c>
      <c r="I21" s="574"/>
      <c r="J21" s="587" t="s">
        <v>578</v>
      </c>
      <c r="K21" s="588" t="s">
        <v>579</v>
      </c>
      <c r="L21" s="406" t="str">
        <f>VLOOKUP(E21,'Compendium of Indicators'!A$17:P$117, 16,FALSE)</f>
        <v>A</v>
      </c>
      <c r="M21" s="426" t="s">
        <v>580</v>
      </c>
    </row>
    <row r="22" spans="1:13" ht="103.5" customHeight="1" outlineLevel="1" thickBot="1">
      <c r="B22" s="61" t="s">
        <v>512</v>
      </c>
      <c r="C22" s="27" t="s">
        <v>581</v>
      </c>
      <c r="D22" s="147"/>
      <c r="E22" s="161" t="s">
        <v>322</v>
      </c>
      <c r="F22" s="124" t="str">
        <f>_xlfn.XLOOKUP(E22,'Implementation Indicator summ'!A:A,'Implementation Indicator summ'!B:B,"",0)</f>
        <v>Satisfactory or Advanced partnership health check rating for WRP SC members, executing agencies and investors</v>
      </c>
      <c r="G22" s="571" t="s">
        <v>582</v>
      </c>
      <c r="H22" s="570" t="s">
        <v>521</v>
      </c>
      <c r="I22" s="568"/>
      <c r="J22" s="585" t="s">
        <v>569</v>
      </c>
      <c r="K22" s="585" t="s">
        <v>569</v>
      </c>
      <c r="L22" s="405" t="str">
        <f>VLOOKUP(E22,'Compendium of Indicators'!A$17:P$117, 16,FALSE)</f>
        <v>A</v>
      </c>
      <c r="M22" s="426" t="s">
        <v>583</v>
      </c>
    </row>
    <row r="23" spans="1:13" ht="196.5" customHeight="1" outlineLevel="1" thickBot="1">
      <c r="B23" s="61" t="s">
        <v>512</v>
      </c>
      <c r="C23" s="170" t="s">
        <v>581</v>
      </c>
      <c r="D23" s="147"/>
      <c r="E23" s="161" t="s">
        <v>324</v>
      </c>
      <c r="F23" s="124" t="str">
        <f>_xlfn.XLOOKUP(E23,'Implementation Indicator summ'!A:A,'Implementation Indicator summ'!B:B,"",0)</f>
        <v>Total # staff employed in Pacific meteorological and hydrological agencies</v>
      </c>
      <c r="G23" s="589" t="s">
        <v>584</v>
      </c>
      <c r="H23" s="576" t="s">
        <v>521</v>
      </c>
      <c r="I23" s="12"/>
      <c r="J23" s="12" t="s">
        <v>585</v>
      </c>
      <c r="K23" s="12" t="s">
        <v>586</v>
      </c>
      <c r="L23" s="405" t="str">
        <f>VLOOKUP(E23,'Compendium of Indicators'!A$17:P$117, 16,FALSE)</f>
        <v>A</v>
      </c>
      <c r="M23" s="426" t="s">
        <v>587</v>
      </c>
    </row>
    <row r="24" spans="1:13" ht="75.75" customHeight="1" outlineLevel="1" thickBot="1">
      <c r="B24" s="61" t="s">
        <v>512</v>
      </c>
      <c r="C24" s="169" t="s">
        <v>588</v>
      </c>
      <c r="D24" s="147"/>
      <c r="E24" s="161" t="s">
        <v>326</v>
      </c>
      <c r="F24" s="124" t="str">
        <f>_xlfn.XLOOKUP(E24,'Implementation Indicator summ'!A:A,'Implementation Indicator summ'!B:B,"",0)</f>
        <v>Value of annual return on investment from hydrometeorological financing investment facility</v>
      </c>
      <c r="G24" s="568" t="s">
        <v>553</v>
      </c>
      <c r="H24" s="570" t="s">
        <v>521</v>
      </c>
      <c r="I24" s="12"/>
      <c r="J24" s="423" t="s">
        <v>557</v>
      </c>
      <c r="K24" s="425" t="s">
        <v>557</v>
      </c>
      <c r="L24" s="405" t="str">
        <f>VLOOKUP(E24,'Compendium of Indicators'!A$17:P$117, 16,FALSE)</f>
        <v>B</v>
      </c>
      <c r="M24" s="426" t="s">
        <v>556</v>
      </c>
    </row>
    <row r="25" spans="1:13" ht="116.45" outlineLevel="1" thickBot="1">
      <c r="B25" s="61" t="s">
        <v>512</v>
      </c>
      <c r="C25" s="20" t="s">
        <v>589</v>
      </c>
      <c r="D25" s="147"/>
      <c r="E25" s="161" t="s">
        <v>328</v>
      </c>
      <c r="F25" s="124" t="str">
        <f>_xlfn.XLOOKUP(E25,'Implementation Indicator summ'!A:A,'Implementation Indicator summ'!B:B,"",0)</f>
        <v>Increase in investor confidence in WRP as a  Pacific-led and owned regional hydrometeorological investment programming mechanism</v>
      </c>
      <c r="G25" s="571" t="s">
        <v>590</v>
      </c>
      <c r="H25" s="570" t="s">
        <v>591</v>
      </c>
      <c r="I25" s="12"/>
      <c r="J25" s="12" t="s">
        <v>592</v>
      </c>
      <c r="K25" s="396" t="s">
        <v>593</v>
      </c>
      <c r="L25" s="405" t="str">
        <f>VLOOKUP(E25,'Compendium of Indicators'!A$17:P$117, 16,FALSE)</f>
        <v>A</v>
      </c>
      <c r="M25" s="426" t="s">
        <v>594</v>
      </c>
    </row>
    <row r="26" spans="1:13" ht="145.5" outlineLevel="1" thickBot="1">
      <c r="B26" s="61"/>
      <c r="C26" s="171"/>
      <c r="D26" s="147"/>
      <c r="E26" s="161" t="s">
        <v>330</v>
      </c>
      <c r="F26" s="178" t="str">
        <f>_xlfn.XLOOKUP(E26,'Implementation Indicator summ'!A:A,'Implementation Indicator summ'!B:B,"",0)</f>
        <v xml:space="preserve"> # of active investors</v>
      </c>
      <c r="G26" s="203" t="s">
        <v>595</v>
      </c>
      <c r="H26" s="577" t="s">
        <v>521</v>
      </c>
      <c r="I26" s="11" t="s">
        <v>596</v>
      </c>
      <c r="J26" s="11" t="s">
        <v>597</v>
      </c>
      <c r="K26" s="11" t="s">
        <v>597</v>
      </c>
      <c r="L26" s="405" t="str">
        <f>VLOOKUP(E26,'Compendium of Indicators'!A$17:P$117, 16,FALSE)</f>
        <v>A</v>
      </c>
      <c r="M26" s="426" t="s">
        <v>598</v>
      </c>
    </row>
    <row r="27" spans="1:13" ht="21.6" thickBot="1">
      <c r="A27" s="39" t="s">
        <v>599</v>
      </c>
      <c r="B27" s="24"/>
      <c r="C27" s="6"/>
      <c r="D27" s="6"/>
      <c r="E27" s="144"/>
      <c r="F27" s="122"/>
      <c r="G27" s="125"/>
      <c r="H27" s="578"/>
      <c r="I27" s="14"/>
      <c r="J27" s="14"/>
      <c r="K27" s="14"/>
      <c r="L27" s="405"/>
      <c r="M27" s="4"/>
    </row>
    <row r="28" spans="1:13" ht="149.44999999999999" customHeight="1" outlineLevel="1" thickBot="1">
      <c r="B28" s="38" t="s">
        <v>599</v>
      </c>
      <c r="C28" s="181"/>
      <c r="D28" s="179" t="s">
        <v>600</v>
      </c>
      <c r="E28" s="162" t="s">
        <v>276</v>
      </c>
      <c r="F28" s="172" t="str">
        <f>_xlfn.XLOOKUP(E28,'Implementation Indicator summ'!A:A,'Implementation Indicator summ'!B:B,"",0)</f>
        <v># buildings constructed/renovated with support from WRP</v>
      </c>
      <c r="G28" s="579" t="s">
        <v>601</v>
      </c>
      <c r="H28" s="569">
        <v>1</v>
      </c>
      <c r="I28" s="174"/>
      <c r="J28" s="590" t="s">
        <v>602</v>
      </c>
      <c r="K28" s="400" t="s">
        <v>603</v>
      </c>
      <c r="L28" s="405" t="str">
        <f>VLOOKUP(E28,'Compendium of Indicators'!A$17:P$117, 16,FALSE)</f>
        <v>A</v>
      </c>
      <c r="M28" s="4"/>
    </row>
    <row r="29" spans="1:13" ht="110.45" customHeight="1" outlineLevel="1" thickBot="1">
      <c r="B29" s="38" t="s">
        <v>599</v>
      </c>
      <c r="C29" s="34"/>
      <c r="D29" s="146" t="s">
        <v>604</v>
      </c>
      <c r="E29" s="162" t="s">
        <v>255</v>
      </c>
      <c r="F29" s="123" t="str">
        <f>_xlfn.XLOOKUP(E29,'Implementation Indicator summ'!A:A,'Implementation Indicator summ'!B:B,"",0)</f>
        <v># Institutional or programme governance, management and financing mechanisms/models reviewed and adopted</v>
      </c>
      <c r="G29" s="568" t="s">
        <v>605</v>
      </c>
      <c r="H29" s="570" t="s">
        <v>606</v>
      </c>
      <c r="I29" s="12"/>
      <c r="J29" s="12" t="s">
        <v>607</v>
      </c>
      <c r="K29" s="396" t="s">
        <v>608</v>
      </c>
      <c r="L29" s="405" t="str">
        <f>VLOOKUP(E29,'Compendium of Indicators'!A$17:P$117, 16,FALSE)</f>
        <v>A</v>
      </c>
      <c r="M29" s="426" t="s">
        <v>609</v>
      </c>
    </row>
    <row r="30" spans="1:13" ht="57.75" customHeight="1" outlineLevel="1" thickBot="1">
      <c r="B30" s="38" t="s">
        <v>599</v>
      </c>
      <c r="C30" s="34"/>
      <c r="D30" s="146" t="s">
        <v>604</v>
      </c>
      <c r="E30" s="162" t="s">
        <v>266</v>
      </c>
      <c r="F30" s="123" t="str">
        <f>_xlfn.XLOOKUP(E30,'Implementation Indicator summ'!A:A,'Implementation Indicator summ'!B:B,"",0)</f>
        <v># policies, regulations, SOPs, standards, and decision-support tools developed</v>
      </c>
      <c r="G30" s="568" t="s">
        <v>610</v>
      </c>
      <c r="H30" s="570" t="s">
        <v>521</v>
      </c>
      <c r="I30" s="12"/>
      <c r="J30" s="423" t="s">
        <v>611</v>
      </c>
      <c r="K30" s="423" t="s">
        <v>611</v>
      </c>
      <c r="L30" s="405" t="str">
        <f>VLOOKUP(E30,'Compendium of Indicators'!A$17:P$117, 16,FALSE)</f>
        <v>A</v>
      </c>
      <c r="M30" s="426" t="s">
        <v>612</v>
      </c>
    </row>
    <row r="31" spans="1:13" ht="59.25" customHeight="1" outlineLevel="1" thickBot="1">
      <c r="B31" s="38" t="s">
        <v>599</v>
      </c>
      <c r="C31" s="34"/>
      <c r="D31" s="146" t="s">
        <v>604</v>
      </c>
      <c r="E31" s="162" t="s">
        <v>264</v>
      </c>
      <c r="F31" s="123" t="str">
        <f>_xlfn.XLOOKUP(E31,'Implementation Indicator summ'!A:A,'Implementation Indicator summ'!B:B,"",0)</f>
        <v># of new or revised strategies, roadmaps, network or asset management plans adopted</v>
      </c>
      <c r="G31" s="568" t="s">
        <v>613</v>
      </c>
      <c r="H31" s="570" t="s">
        <v>521</v>
      </c>
      <c r="I31" s="12"/>
      <c r="J31" s="423" t="s">
        <v>614</v>
      </c>
      <c r="K31" s="423" t="s">
        <v>614</v>
      </c>
      <c r="L31" s="405" t="str">
        <f>VLOOKUP(E31,'Compendium of Indicators'!A$17:P$117, 16,FALSE)</f>
        <v>A</v>
      </c>
      <c r="M31" s="426" t="s">
        <v>615</v>
      </c>
    </row>
    <row r="32" spans="1:13" ht="73.5" customHeight="1" outlineLevel="1" thickBot="1">
      <c r="B32" s="38" t="s">
        <v>599</v>
      </c>
      <c r="C32" s="34"/>
      <c r="D32" s="146" t="s">
        <v>604</v>
      </c>
      <c r="E32" s="162" t="s">
        <v>258</v>
      </c>
      <c r="F32" s="123" t="str">
        <f>_xlfn.XLOOKUP(E32,'Implementation Indicator summ'!A:A,'Implementation Indicator summ'!B:B,"",0)</f>
        <v># of executing agency staff employed annually with funding contributions under WRP</v>
      </c>
      <c r="G32" s="568" t="s">
        <v>616</v>
      </c>
      <c r="H32" s="570" t="s">
        <v>521</v>
      </c>
      <c r="I32" s="12"/>
      <c r="J32" s="423" t="s">
        <v>617</v>
      </c>
      <c r="K32" s="425" t="s">
        <v>618</v>
      </c>
      <c r="L32" s="405" t="str">
        <f>VLOOKUP(E32,'Compendium of Indicators'!A$17:P$117, 16,FALSE)</f>
        <v>A</v>
      </c>
      <c r="M32" s="426" t="s">
        <v>615</v>
      </c>
    </row>
    <row r="33" spans="1:13" ht="55.5" customHeight="1" outlineLevel="1" thickBot="1">
      <c r="B33" s="38" t="s">
        <v>599</v>
      </c>
      <c r="C33" s="34"/>
      <c r="D33" s="163" t="s">
        <v>604</v>
      </c>
      <c r="E33" s="162" t="s">
        <v>278</v>
      </c>
      <c r="F33" s="123" t="str">
        <f>_xlfn.XLOOKUP(E33,'Implementation Indicator summ'!A:A,'Implementation Indicator summ'!B:B,"",0)</f>
        <v># Pacific national and regional institutions receiving international designations and accreditations</v>
      </c>
      <c r="G33" s="12" t="s">
        <v>619</v>
      </c>
      <c r="H33" s="68">
        <v>1</v>
      </c>
      <c r="I33" s="12"/>
      <c r="J33" s="12" t="s">
        <v>620</v>
      </c>
      <c r="K33" s="396" t="s">
        <v>621</v>
      </c>
      <c r="L33" s="405" t="str">
        <f>VLOOKUP(E33,'Compendium of Indicators'!A$17:P$117, 16,FALSE)</f>
        <v>A</v>
      </c>
      <c r="M33" s="4"/>
    </row>
    <row r="34" spans="1:13" ht="139.5" customHeight="1" outlineLevel="1" thickBot="1">
      <c r="B34" s="38" t="s">
        <v>599</v>
      </c>
      <c r="C34" s="34"/>
      <c r="D34" s="180" t="s">
        <v>622</v>
      </c>
      <c r="E34" s="162" t="s">
        <v>280</v>
      </c>
      <c r="F34" s="124" t="str">
        <f>_xlfn.XLOOKUP(E34,'Implementation Indicator summ'!A:A,'Implementation Indicator summ'!B:B,"",0)</f>
        <v># leadership, professional and technical training programmes established with support from WRP</v>
      </c>
      <c r="G34" s="12" t="s">
        <v>623</v>
      </c>
      <c r="H34" s="68" t="s">
        <v>521</v>
      </c>
      <c r="I34" s="177"/>
      <c r="J34" s="591" t="s">
        <v>624</v>
      </c>
      <c r="K34" s="425" t="s">
        <v>625</v>
      </c>
      <c r="L34" s="405" t="str">
        <f>VLOOKUP(E34,'Compendium of Indicators'!A$17:P$117, 16,FALSE)</f>
        <v>A</v>
      </c>
      <c r="M34" s="426" t="s">
        <v>626</v>
      </c>
    </row>
    <row r="35" spans="1:13" ht="231.75" customHeight="1" outlineLevel="1" thickBot="1">
      <c r="B35" s="38" t="s">
        <v>599</v>
      </c>
      <c r="C35" s="34"/>
      <c r="D35" s="146" t="s">
        <v>627</v>
      </c>
      <c r="E35" s="162" t="s">
        <v>282</v>
      </c>
      <c r="F35" s="124" t="str">
        <f>_xlfn.XLOOKUP(E35,'Implementation Indicator summ'!A:A,'Implementation Indicator summ'!B:B,"",0)</f>
        <v># of leadership, professional and technical capability strengthening training sessions delivered with support from WRP</v>
      </c>
      <c r="G35" s="12" t="s">
        <v>628</v>
      </c>
      <c r="H35" s="68" t="s">
        <v>521</v>
      </c>
      <c r="I35" s="398"/>
      <c r="J35" s="176" t="s">
        <v>629</v>
      </c>
      <c r="K35" s="398" t="s">
        <v>630</v>
      </c>
      <c r="L35" s="405" t="str">
        <f>VLOOKUP(E35,'Compendium of Indicators'!A$17:P$117, 16,FALSE)</f>
        <v>A</v>
      </c>
      <c r="M35" s="426" t="s">
        <v>631</v>
      </c>
    </row>
    <row r="36" spans="1:13" ht="230.1" customHeight="1" outlineLevel="1" thickBot="1">
      <c r="B36" s="38" t="s">
        <v>599</v>
      </c>
      <c r="C36" s="34"/>
      <c r="D36" s="146" t="s">
        <v>627</v>
      </c>
      <c r="E36" s="162" t="s">
        <v>284</v>
      </c>
      <c r="F36" s="124" t="str">
        <f>_xlfn.XLOOKUP(E36,'Implementation Indicator summ'!A:A,'Implementation Indicator summ'!B:B,"",0)</f>
        <v># of people participating in leadership, professional and technical capability strengthening activities with support from WRP</v>
      </c>
      <c r="G36" s="568" t="s">
        <v>632</v>
      </c>
      <c r="H36" s="68" t="s">
        <v>521</v>
      </c>
      <c r="I36" s="398"/>
      <c r="J36" s="175" t="s">
        <v>633</v>
      </c>
      <c r="K36" s="398" t="s">
        <v>634</v>
      </c>
      <c r="L36" s="405" t="str">
        <f>VLOOKUP(E36,'Compendium of Indicators'!A$17:P$117, 16,FALSE)</f>
        <v>A</v>
      </c>
      <c r="M36" s="426" t="s">
        <v>635</v>
      </c>
    </row>
    <row r="37" spans="1:13" ht="82.5" customHeight="1" outlineLevel="1" thickBot="1">
      <c r="B37" s="38" t="s">
        <v>599</v>
      </c>
      <c r="C37" s="34"/>
      <c r="D37" s="183" t="s">
        <v>636</v>
      </c>
      <c r="E37" s="162" t="s">
        <v>286</v>
      </c>
      <c r="F37" s="124" t="str">
        <f>_xlfn.XLOOKUP(E37,'Implementation Indicator summ'!A:A,'Implementation Indicator summ'!B:B,"",0)</f>
        <v># active Pacific Hydrometeorological Communities of Practice members with support from WRP</v>
      </c>
      <c r="G37" s="568" t="s">
        <v>637</v>
      </c>
      <c r="H37" s="570" t="s">
        <v>638</v>
      </c>
      <c r="I37" s="592"/>
      <c r="J37" s="568" t="s">
        <v>639</v>
      </c>
      <c r="K37" s="582" t="s">
        <v>640</v>
      </c>
      <c r="L37" s="405" t="str">
        <f>VLOOKUP(E37,'Compendium of Indicators'!A$17:P$117, 16,FALSE)</f>
        <v>A</v>
      </c>
      <c r="M37" s="426" t="s">
        <v>641</v>
      </c>
    </row>
    <row r="38" spans="1:13" ht="72" customHeight="1" outlineLevel="1" thickBot="1">
      <c r="B38" s="38" t="s">
        <v>599</v>
      </c>
      <c r="C38" s="34"/>
      <c r="D38" s="146" t="s">
        <v>642</v>
      </c>
      <c r="E38" s="162" t="s">
        <v>288</v>
      </c>
      <c r="F38" s="124" t="str">
        <f>_xlfn.XLOOKUP(E38,'Implementation Indicator summ'!A:A,'Implementation Indicator summ'!B:B,"",0)</f>
        <v># formal twinning partnerships established with support from WRP</v>
      </c>
      <c r="G38" s="568" t="s">
        <v>643</v>
      </c>
      <c r="H38" s="570">
        <v>9</v>
      </c>
      <c r="I38" s="641"/>
      <c r="J38" s="572" t="s">
        <v>644</v>
      </c>
      <c r="K38" s="593" t="s">
        <v>645</v>
      </c>
      <c r="L38" s="405" t="str">
        <f>VLOOKUP(E38,'Compendium of Indicators'!A$17:P$117, 16,FALSE)</f>
        <v>A</v>
      </c>
      <c r="M38" s="426" t="s">
        <v>646</v>
      </c>
    </row>
    <row r="39" spans="1:13" ht="58.5" outlineLevel="1" thickBot="1">
      <c r="B39" s="38" t="s">
        <v>599</v>
      </c>
      <c r="C39" s="182"/>
      <c r="D39" s="146" t="s">
        <v>642</v>
      </c>
      <c r="E39" s="162" t="s">
        <v>290</v>
      </c>
      <c r="F39" s="184" t="str">
        <f>_xlfn.XLOOKUP(E39,'Implementation Indicator summ'!A:A,'Implementation Indicator summ'!B:B,"",0)</f>
        <v># of drop-in sessions, virtual webinars, and peer-to-peer exchanges with support from WRP</v>
      </c>
      <c r="G39" s="594" t="s">
        <v>647</v>
      </c>
      <c r="H39" s="595">
        <v>20</v>
      </c>
      <c r="I39" s="596"/>
      <c r="J39" s="597" t="s">
        <v>648</v>
      </c>
      <c r="K39" s="597" t="s">
        <v>649</v>
      </c>
      <c r="L39" s="405" t="str">
        <f>VLOOKUP(E39,'Compendium of Indicators'!A$17:P$117, 16,FALSE)</f>
        <v>A</v>
      </c>
      <c r="M39" s="426"/>
    </row>
    <row r="40" spans="1:13" ht="72" customHeight="1" outlineLevel="1" thickBot="1">
      <c r="B40" s="38" t="s">
        <v>599</v>
      </c>
      <c r="C40" s="186" t="s">
        <v>650</v>
      </c>
      <c r="D40" s="168"/>
      <c r="E40" s="161" t="s">
        <v>332</v>
      </c>
      <c r="F40" s="152" t="str">
        <f>_xlfn.XLOOKUP(E40,'Implementation Indicator summ'!A:A,'Implementation Indicator summ'!B:B,"",0)</f>
        <v>% of all WRP-supported capacity and capability training delivered within/by the Pacific</v>
      </c>
      <c r="G40" s="579" t="s">
        <v>651</v>
      </c>
      <c r="H40" s="598">
        <v>0.8</v>
      </c>
      <c r="I40" s="594"/>
      <c r="J40" s="601" t="s">
        <v>652</v>
      </c>
      <c r="K40" s="594" t="s">
        <v>653</v>
      </c>
      <c r="L40" s="406" t="str">
        <f>VLOOKUP(E40,'Compendium of Indicators'!A$17:P$117, 16,FALSE)</f>
        <v>A</v>
      </c>
      <c r="M40" s="426" t="s">
        <v>635</v>
      </c>
    </row>
    <row r="41" spans="1:13" ht="72" customHeight="1" outlineLevel="1" thickBot="1">
      <c r="B41" s="38"/>
      <c r="C41" s="188" t="s">
        <v>654</v>
      </c>
      <c r="D41" s="147"/>
      <c r="E41" s="161" t="s">
        <v>334</v>
      </c>
      <c r="F41" s="126" t="str">
        <f>_xlfn.XLOOKUP(E41,'Implementation Indicator summ'!A:A,'Implementation Indicator summ'!B:B,"",0)</f>
        <v>% of participants indicated that each training was accessible and delivered in a manner that supported their learning</v>
      </c>
      <c r="G41" s="568" t="s">
        <v>651</v>
      </c>
      <c r="H41" s="599">
        <v>0.8</v>
      </c>
      <c r="I41" s="581"/>
      <c r="J41" s="581" t="s">
        <v>655</v>
      </c>
      <c r="K41" s="600" t="s">
        <v>655</v>
      </c>
      <c r="L41" s="405" t="str">
        <f>VLOOKUP(E41,'Compendium of Indicators'!A$17:P$117, 16,FALSE)</f>
        <v>A</v>
      </c>
      <c r="M41" s="426"/>
    </row>
    <row r="42" spans="1:13" ht="118.5" customHeight="1" outlineLevel="1" thickBot="1">
      <c r="B42" s="38" t="s">
        <v>599</v>
      </c>
      <c r="C42" s="188" t="s">
        <v>654</v>
      </c>
      <c r="D42" s="147"/>
      <c r="E42" s="161" t="s">
        <v>336</v>
      </c>
      <c r="F42" s="124" t="str">
        <f>_xlfn.XLOOKUP(E42,'Implementation Indicator summ'!A:A,'Implementation Indicator summ'!B:B,"",0)</f>
        <v>% of participants reporting increased leadership and technical knowledge and skills</v>
      </c>
      <c r="G42" s="568" t="s">
        <v>651</v>
      </c>
      <c r="H42" s="599">
        <v>0.8</v>
      </c>
      <c r="I42" s="581"/>
      <c r="J42" s="568" t="s">
        <v>656</v>
      </c>
      <c r="K42" s="568" t="s">
        <v>656</v>
      </c>
      <c r="L42" s="405" t="str">
        <f>VLOOKUP(E42,'Compendium of Indicators'!A$17:P$117, 16,FALSE)</f>
        <v>A</v>
      </c>
      <c r="M42" s="426"/>
    </row>
    <row r="43" spans="1:13" ht="110.25" customHeight="1" outlineLevel="1" thickBot="1">
      <c r="B43" s="38" t="s">
        <v>599</v>
      </c>
      <c r="C43" s="189" t="s">
        <v>657</v>
      </c>
      <c r="D43" s="147"/>
      <c r="E43" s="161" t="s">
        <v>338</v>
      </c>
      <c r="F43" s="124" t="str">
        <f>_xlfn.XLOOKUP(E43,'Implementation Indicator summ'!A:A,'Implementation Indicator summ'!B:B,"",0)</f>
        <v>% of participants reporting increased confidence to use leadership and technical knowledge and skills gained</v>
      </c>
      <c r="G43" s="568" t="s">
        <v>651</v>
      </c>
      <c r="H43" s="599">
        <v>0.8</v>
      </c>
      <c r="I43" s="581"/>
      <c r="J43" s="581" t="s">
        <v>658</v>
      </c>
      <c r="K43" s="581" t="s">
        <v>658</v>
      </c>
      <c r="L43" s="405" t="str">
        <f>VLOOKUP(E43,'Compendium of Indicators'!A$17:P$117, 16,FALSE)</f>
        <v>A</v>
      </c>
      <c r="M43" s="4"/>
    </row>
    <row r="44" spans="1:13" ht="102" outlineLevel="1" thickBot="1">
      <c r="B44" s="38" t="s">
        <v>599</v>
      </c>
      <c r="C44" s="188" t="s">
        <v>659</v>
      </c>
      <c r="D44" s="147"/>
      <c r="E44" s="161" t="s">
        <v>340</v>
      </c>
      <c r="F44" s="124" t="str">
        <f>_xlfn.XLOOKUP(E44,'Implementation Indicator summ'!A:A,'Implementation Indicator summ'!B:B,"",0)</f>
        <v>% of participants providing examples of application of leadership and technical knowledge and skills gained in their work within six months of training</v>
      </c>
      <c r="G44" s="594" t="s">
        <v>651</v>
      </c>
      <c r="H44" s="599">
        <v>0.3</v>
      </c>
      <c r="I44" s="581"/>
      <c r="J44" s="581" t="s">
        <v>660</v>
      </c>
      <c r="K44" s="581" t="s">
        <v>660</v>
      </c>
      <c r="L44" s="405" t="str">
        <f>VLOOKUP(E44,'Compendium of Indicators'!A$17:P$117, 16,FALSE)</f>
        <v>A</v>
      </c>
      <c r="M44" s="479" t="s">
        <v>661</v>
      </c>
    </row>
    <row r="45" spans="1:13" ht="58.5" outlineLevel="1" thickBot="1">
      <c r="B45" s="38" t="s">
        <v>599</v>
      </c>
      <c r="C45" s="190" t="s">
        <v>662</v>
      </c>
      <c r="D45" s="147"/>
      <c r="E45" s="161" t="s">
        <v>342</v>
      </c>
      <c r="F45" s="124" t="str">
        <f>_xlfn.XLOOKUP(E45,'Implementation Indicator summ'!A:A,'Implementation Indicator summ'!B:B,"",0)</f>
        <v xml:space="preserve">% (#/#) of Pacific meteorological and hydrological services staff positions filled </v>
      </c>
      <c r="G45" s="424" t="s">
        <v>663</v>
      </c>
      <c r="H45" s="428">
        <v>0.8</v>
      </c>
      <c r="I45" s="12"/>
      <c r="J45" s="12" t="s">
        <v>664</v>
      </c>
      <c r="K45" s="12" t="s">
        <v>665</v>
      </c>
      <c r="L45" s="405" t="str">
        <f>VLOOKUP(E45,'Compendium of Indicators'!A$17:P$117, 16,FALSE)</f>
        <v>C</v>
      </c>
      <c r="M45" s="426"/>
    </row>
    <row r="46" spans="1:13" ht="74.099999999999994" customHeight="1" outlineLevel="1" thickBot="1">
      <c r="B46" s="38"/>
      <c r="C46" s="187"/>
      <c r="D46" s="147"/>
      <c r="E46" s="161" t="s">
        <v>344</v>
      </c>
      <c r="F46" s="124" t="str">
        <f>_xlfn.XLOOKUP(E46,'Implementation Indicator summ'!A:A,'Implementation Indicator summ'!B:B,"",0)</f>
        <v>% of Pacific meteorological and hydrological staff that consider there are career progression opportunities within their agencies / Pacific MHEWS sector</v>
      </c>
      <c r="G46" s="571" t="s">
        <v>666</v>
      </c>
      <c r="H46" s="570" t="s">
        <v>521</v>
      </c>
      <c r="I46" s="568"/>
      <c r="J46" s="602" t="s">
        <v>667</v>
      </c>
      <c r="K46" s="602" t="s">
        <v>667</v>
      </c>
      <c r="L46" s="405" t="str">
        <f>VLOOKUP(E46,'Compendium of Indicators'!A$17:P$117, 16,FALSE)</f>
        <v>C</v>
      </c>
      <c r="M46" s="426"/>
    </row>
    <row r="47" spans="1:13" ht="65.25" customHeight="1" outlineLevel="1" thickBot="1">
      <c r="B47" s="38" t="s">
        <v>599</v>
      </c>
      <c r="C47" s="191" t="s">
        <v>668</v>
      </c>
      <c r="D47" s="147"/>
      <c r="E47" s="161" t="s">
        <v>346</v>
      </c>
      <c r="F47" s="178" t="str">
        <f>_xlfn.XLOOKUP(E47,'Implementation Indicator summ'!A:A,'Implementation Indicator summ'!B:B,"",0)</f>
        <v>Attrition rate of Pacific meteorological and hydrological staff each year</v>
      </c>
      <c r="G47" s="603" t="s">
        <v>669</v>
      </c>
      <c r="H47" s="604" t="s">
        <v>670</v>
      </c>
      <c r="I47" s="605"/>
      <c r="J47" s="606" t="s">
        <v>671</v>
      </c>
      <c r="K47" s="606" t="s">
        <v>671</v>
      </c>
      <c r="L47" s="405" t="str">
        <f>VLOOKUP(E47,'Compendium of Indicators'!A$17:P$117, 16,FALSE)</f>
        <v>C</v>
      </c>
      <c r="M47" s="426"/>
    </row>
    <row r="48" spans="1:13" ht="21.6" thickBot="1">
      <c r="A48" s="40" t="s">
        <v>672</v>
      </c>
      <c r="B48" s="25"/>
      <c r="C48" s="6"/>
      <c r="D48" s="6"/>
      <c r="E48" s="144"/>
      <c r="F48" s="198"/>
      <c r="G48" s="199"/>
      <c r="H48" s="199"/>
      <c r="I48" s="199"/>
      <c r="J48" s="199"/>
      <c r="K48" s="199"/>
      <c r="L48" s="405"/>
      <c r="M48" s="4"/>
    </row>
    <row r="49" spans="2:13" ht="118.5" customHeight="1" outlineLevel="1" thickBot="1">
      <c r="B49" s="38" t="s">
        <v>672</v>
      </c>
      <c r="C49" s="194"/>
      <c r="D49" s="145" t="s">
        <v>673</v>
      </c>
      <c r="E49" s="162" t="s">
        <v>262</v>
      </c>
      <c r="F49" s="128" t="str">
        <f>_xlfn.XLOOKUP(E49,'Implementation Indicator summ'!A:A,'Implementation Indicator summ'!B:B,"",0)</f>
        <v># studies, diagnostic assessments/ research undertaken or data sets updated</v>
      </c>
      <c r="G49" s="574" t="s">
        <v>674</v>
      </c>
      <c r="H49" s="575" t="s">
        <v>521</v>
      </c>
      <c r="I49" s="587" t="s">
        <v>675</v>
      </c>
      <c r="J49" s="587" t="s">
        <v>676</v>
      </c>
      <c r="K49" s="588" t="s">
        <v>677</v>
      </c>
      <c r="L49" s="405" t="str">
        <f>VLOOKUP(E49,'Compendium of Indicators'!A$17:P$117, 16,FALSE)</f>
        <v>A</v>
      </c>
      <c r="M49" s="426" t="s">
        <v>678</v>
      </c>
    </row>
    <row r="50" spans="2:13" ht="215.25" customHeight="1" outlineLevel="1" thickBot="1">
      <c r="B50" s="38" t="s">
        <v>672</v>
      </c>
      <c r="C50" s="35"/>
      <c r="D50" s="146" t="s">
        <v>679</v>
      </c>
      <c r="E50" s="162" t="s">
        <v>264</v>
      </c>
      <c r="F50" s="123" t="str">
        <f>_xlfn.XLOOKUP(E50,'Implementation Indicator summ'!A:A,'Implementation Indicator summ'!B:B,"",0)</f>
        <v># of new or revised strategies, roadmaps, network or asset management plans adopted</v>
      </c>
      <c r="G50" s="571" t="s">
        <v>680</v>
      </c>
      <c r="H50" s="570" t="s">
        <v>521</v>
      </c>
      <c r="I50" s="581"/>
      <c r="J50" s="607" t="s">
        <v>681</v>
      </c>
      <c r="K50" s="600" t="s">
        <v>682</v>
      </c>
      <c r="L50" s="405" t="str">
        <f>VLOOKUP(E50,'Compendium of Indicators'!A$17:P$117, 16,FALSE)</f>
        <v>A</v>
      </c>
      <c r="M50" s="426" t="s">
        <v>678</v>
      </c>
    </row>
    <row r="51" spans="2:13" ht="87.6" outlineLevel="1" thickBot="1">
      <c r="B51" s="38" t="s">
        <v>672</v>
      </c>
      <c r="C51" s="35"/>
      <c r="D51" s="146" t="s">
        <v>679</v>
      </c>
      <c r="E51" s="162" t="s">
        <v>300</v>
      </c>
      <c r="F51" s="123" t="str">
        <f>_xlfn.XLOOKUP(E51,'Implementation Indicator summ'!A:A,'Implementation Indicator summ'!B:B,"",0)</f>
        <v># functioning platforms, systems, portals or models installed and upgraded with support from WRP</v>
      </c>
      <c r="G51" s="608" t="s">
        <v>683</v>
      </c>
      <c r="H51" s="570" t="s">
        <v>684</v>
      </c>
      <c r="I51" s="581"/>
      <c r="J51" s="581" t="s">
        <v>685</v>
      </c>
      <c r="K51" s="600" t="s">
        <v>686</v>
      </c>
      <c r="L51" s="405" t="str">
        <f>VLOOKUP(E51,'Compendium of Indicators'!A$17:P$117, 16,FALSE)</f>
        <v>A</v>
      </c>
      <c r="M51" s="426" t="s">
        <v>687</v>
      </c>
    </row>
    <row r="52" spans="2:13" ht="75" customHeight="1" outlineLevel="1" thickBot="1">
      <c r="B52" s="38"/>
      <c r="C52" s="35"/>
      <c r="D52" s="146"/>
      <c r="E52" s="162" t="s">
        <v>296</v>
      </c>
      <c r="F52" s="123" t="str">
        <f>_xlfn.XLOOKUP(E52,'Implementation Indicator summ'!A:A,'Implementation Indicator summ'!B:B,"",0)</f>
        <v># functioning Pacific platforms or systems assessed as meeting global standards</v>
      </c>
      <c r="G52" s="571" t="s">
        <v>688</v>
      </c>
      <c r="H52" s="570" t="s">
        <v>521</v>
      </c>
      <c r="I52" s="581"/>
      <c r="J52" s="581" t="s">
        <v>689</v>
      </c>
      <c r="K52" s="581" t="s">
        <v>689</v>
      </c>
      <c r="L52" s="405" t="str">
        <f>VLOOKUP(E52,'Compendium of Indicators'!A$17:P$117, 16,FALSE)</f>
        <v>C</v>
      </c>
      <c r="M52" s="426" t="s">
        <v>690</v>
      </c>
    </row>
    <row r="53" spans="2:13" ht="87.6" outlineLevel="1" thickBot="1">
      <c r="B53" s="38" t="s">
        <v>672</v>
      </c>
      <c r="C53" s="35"/>
      <c r="D53" s="146" t="s">
        <v>679</v>
      </c>
      <c r="E53" s="162" t="s">
        <v>266</v>
      </c>
      <c r="F53" s="123" t="str">
        <f>_xlfn.XLOOKUP(E53,'Implementation Indicator summ'!A:A,'Implementation Indicator summ'!B:B,"",0)</f>
        <v># policies, regulations, SOPs, standards, and decision-support tools developed</v>
      </c>
      <c r="G53" s="568" t="s">
        <v>691</v>
      </c>
      <c r="H53" s="570" t="s">
        <v>521</v>
      </c>
      <c r="I53" s="581"/>
      <c r="J53" s="568" t="s">
        <v>692</v>
      </c>
      <c r="K53" s="600"/>
      <c r="L53" s="405" t="str">
        <f>VLOOKUP(E53,'Compendium of Indicators'!A$17:P$117, 16,FALSE)</f>
        <v>A</v>
      </c>
      <c r="M53" s="426" t="s">
        <v>693</v>
      </c>
    </row>
    <row r="54" spans="2:13" ht="111.75" customHeight="1" outlineLevel="1" thickBot="1">
      <c r="B54" s="38" t="s">
        <v>672</v>
      </c>
      <c r="C54" s="35"/>
      <c r="D54" s="146" t="s">
        <v>679</v>
      </c>
      <c r="E54" s="162" t="s">
        <v>292</v>
      </c>
      <c r="F54" s="124" t="str">
        <f>_xlfn.XLOOKUP(E54,'Implementation Indicator summ'!A:A,'Implementation Indicator summ'!B:B,"",0)</f>
        <v># of observation assets installed, remediated or expanded with support from WRP</v>
      </c>
      <c r="G54" s="568" t="s">
        <v>694</v>
      </c>
      <c r="H54" s="570" t="s">
        <v>521</v>
      </c>
      <c r="I54" s="568"/>
      <c r="J54" s="581" t="s">
        <v>695</v>
      </c>
      <c r="K54" s="600" t="s">
        <v>696</v>
      </c>
      <c r="L54" s="405" t="str">
        <f>VLOOKUP(E54,'Compendium of Indicators'!A$17:P$117, 16,FALSE)</f>
        <v>A</v>
      </c>
      <c r="M54" s="426" t="s">
        <v>697</v>
      </c>
    </row>
    <row r="55" spans="2:13" ht="71.25" customHeight="1" outlineLevel="1" thickBot="1">
      <c r="B55" s="38" t="s">
        <v>672</v>
      </c>
      <c r="C55" s="35"/>
      <c r="D55" s="146" t="s">
        <v>679</v>
      </c>
      <c r="E55" s="162" t="s">
        <v>276</v>
      </c>
      <c r="F55" s="123" t="str">
        <f>_xlfn.XLOOKUP(E55,'Implementation Indicator summ'!A:A,'Implementation Indicator summ'!B:B,"",0)</f>
        <v># buildings constructed/renovated with support from WRP</v>
      </c>
      <c r="G55" s="568" t="s">
        <v>698</v>
      </c>
      <c r="H55" s="570" t="s">
        <v>521</v>
      </c>
      <c r="I55" s="568"/>
      <c r="J55" s="585" t="s">
        <v>699</v>
      </c>
      <c r="K55" s="585" t="s">
        <v>699</v>
      </c>
      <c r="L55" s="405" t="str">
        <f>VLOOKUP(E55,'Compendium of Indicators'!A$17:P$117, 16,FALSE)</f>
        <v>A</v>
      </c>
      <c r="M55" s="426" t="s">
        <v>700</v>
      </c>
    </row>
    <row r="56" spans="2:13" ht="84.75" customHeight="1" outlineLevel="1" thickBot="1">
      <c r="B56" s="38" t="s">
        <v>672</v>
      </c>
      <c r="C56" s="35"/>
      <c r="D56" s="146" t="s">
        <v>679</v>
      </c>
      <c r="E56" s="162" t="s">
        <v>258</v>
      </c>
      <c r="F56" s="123" t="str">
        <f>_xlfn.XLOOKUP(E56,'Implementation Indicator summ'!A:A,'Implementation Indicator summ'!B:B,"",0)</f>
        <v># of executing agency staff employed annually with funding contributions under WRP</v>
      </c>
      <c r="G56" s="568" t="s">
        <v>701</v>
      </c>
      <c r="H56" s="570">
        <v>6</v>
      </c>
      <c r="I56" s="581" t="s">
        <v>702</v>
      </c>
      <c r="J56" s="581" t="s">
        <v>703</v>
      </c>
      <c r="K56" s="600" t="s">
        <v>704</v>
      </c>
      <c r="L56" s="405" t="str">
        <f>VLOOKUP(E56,'Compendium of Indicators'!A$17:P$117, 16,FALSE)</f>
        <v>A</v>
      </c>
      <c r="M56" s="426" t="s">
        <v>705</v>
      </c>
    </row>
    <row r="57" spans="2:13" ht="87.6" outlineLevel="1" thickBot="1">
      <c r="B57" s="38" t="s">
        <v>672</v>
      </c>
      <c r="C57" s="35"/>
      <c r="D57" s="196" t="s">
        <v>706</v>
      </c>
      <c r="E57" s="162" t="s">
        <v>276</v>
      </c>
      <c r="F57" s="123" t="str">
        <f>_xlfn.XLOOKUP(E57,'Implementation Indicator summ'!A:A,'Implementation Indicator summ'!B:B,"",0)</f>
        <v># buildings constructed/renovated with support from WRP</v>
      </c>
      <c r="G57" s="568" t="s">
        <v>707</v>
      </c>
      <c r="H57" s="570">
        <v>1</v>
      </c>
      <c r="I57" s="568"/>
      <c r="J57" s="609" t="s">
        <v>708</v>
      </c>
      <c r="K57" s="610" t="s">
        <v>709</v>
      </c>
      <c r="L57" s="405" t="str">
        <f>VLOOKUP(E57,'Compendium of Indicators'!A$17:P$117, 16,FALSE)</f>
        <v>A</v>
      </c>
      <c r="M57" s="426" t="s">
        <v>710</v>
      </c>
    </row>
    <row r="58" spans="2:13" ht="78" customHeight="1" outlineLevel="1" thickBot="1">
      <c r="B58" s="38" t="s">
        <v>672</v>
      </c>
      <c r="C58" s="35"/>
      <c r="D58" s="146" t="s">
        <v>711</v>
      </c>
      <c r="E58" s="162" t="s">
        <v>255</v>
      </c>
      <c r="F58" s="123" t="str">
        <f>_xlfn.XLOOKUP(E58,'Implementation Indicator summ'!A:A,'Implementation Indicator summ'!B:B,"",0)</f>
        <v># Institutional or programme governance, management and financing mechanisms/models reviewed and adopted</v>
      </c>
      <c r="G58" s="568" t="s">
        <v>712</v>
      </c>
      <c r="H58" s="570" t="s">
        <v>713</v>
      </c>
      <c r="I58" s="568"/>
      <c r="J58" s="568" t="s">
        <v>714</v>
      </c>
      <c r="K58" s="568" t="s">
        <v>715</v>
      </c>
      <c r="L58" s="405" t="str">
        <f>VLOOKUP(E58,'Compendium of Indicators'!A$17:P$117, 16,FALSE)</f>
        <v>A</v>
      </c>
      <c r="M58" s="426" t="s">
        <v>716</v>
      </c>
    </row>
    <row r="59" spans="2:13" ht="61.5" customHeight="1" outlineLevel="1" thickBot="1">
      <c r="B59" s="38" t="s">
        <v>672</v>
      </c>
      <c r="C59" s="35"/>
      <c r="D59" s="146" t="s">
        <v>711</v>
      </c>
      <c r="E59" s="162" t="s">
        <v>266</v>
      </c>
      <c r="F59" s="123" t="str">
        <f>_xlfn.XLOOKUP(E59,'Implementation Indicator summ'!A:A,'Implementation Indicator summ'!B:B,"",0)</f>
        <v># policies, regulations, SOPs, standards, and decision-support tools developed</v>
      </c>
      <c r="G59" s="568" t="s">
        <v>717</v>
      </c>
      <c r="H59" s="570" t="s">
        <v>521</v>
      </c>
      <c r="I59" s="568"/>
      <c r="J59" s="568" t="s">
        <v>718</v>
      </c>
      <c r="K59" s="568" t="s">
        <v>719</v>
      </c>
      <c r="L59" s="405" t="str">
        <f>VLOOKUP(E59,'Compendium of Indicators'!A$17:P$117, 16,FALSE)</f>
        <v>A</v>
      </c>
      <c r="M59" s="426" t="s">
        <v>720</v>
      </c>
    </row>
    <row r="60" spans="2:13" ht="78.599999999999994" customHeight="1" outlineLevel="1" thickBot="1">
      <c r="B60" s="38" t="s">
        <v>672</v>
      </c>
      <c r="C60" s="35"/>
      <c r="D60" s="146" t="s">
        <v>711</v>
      </c>
      <c r="E60" s="162" t="s">
        <v>264</v>
      </c>
      <c r="F60" s="123" t="str">
        <f>_xlfn.XLOOKUP(E60,'Implementation Indicator summ'!A:A,'Implementation Indicator summ'!B:B,"",0)</f>
        <v># of new or revised strategies, roadmaps, network or asset management plans adopted</v>
      </c>
      <c r="G60" s="568" t="s">
        <v>721</v>
      </c>
      <c r="H60" s="570" t="s">
        <v>521</v>
      </c>
      <c r="I60" s="568"/>
      <c r="J60" s="602" t="s">
        <v>722</v>
      </c>
      <c r="K60" s="602" t="s">
        <v>723</v>
      </c>
      <c r="L60" s="405" t="str">
        <f>VLOOKUP(E60,'Compendium of Indicators'!A$17:P$117, 16,FALSE)</f>
        <v>A</v>
      </c>
      <c r="M60" s="426" t="s">
        <v>724</v>
      </c>
    </row>
    <row r="61" spans="2:13" ht="69" customHeight="1" outlineLevel="1" thickBot="1">
      <c r="B61" s="38" t="s">
        <v>672</v>
      </c>
      <c r="C61" s="195"/>
      <c r="D61" s="146" t="s">
        <v>711</v>
      </c>
      <c r="E61" s="162" t="s">
        <v>278</v>
      </c>
      <c r="F61" s="204" t="str">
        <f>_xlfn.XLOOKUP(E61,'Implementation Indicator summ'!A:A,'Implementation Indicator summ'!B:B,"",0)</f>
        <v># Pacific national and regional institutions receiving international designations and accreditations</v>
      </c>
      <c r="G61" s="12" t="s">
        <v>707</v>
      </c>
      <c r="H61" s="68">
        <v>1</v>
      </c>
      <c r="I61" s="12"/>
      <c r="J61" s="12" t="s">
        <v>725</v>
      </c>
      <c r="K61" s="396" t="s">
        <v>726</v>
      </c>
      <c r="L61" s="480" t="str">
        <f>VLOOKUP(E61,'Compendium of Indicators'!A$17:P$117, 16,FALSE)</f>
        <v>A</v>
      </c>
      <c r="M61" s="426"/>
    </row>
    <row r="62" spans="2:13" ht="111" customHeight="1" outlineLevel="1" thickBot="1">
      <c r="B62" s="38" t="s">
        <v>672</v>
      </c>
      <c r="C62" s="186" t="s">
        <v>727</v>
      </c>
      <c r="D62" s="147"/>
      <c r="E62" s="161" t="s">
        <v>348</v>
      </c>
      <c r="F62" s="203" t="str">
        <f>_xlfn.XLOOKUP(E62,'Implementation Indicator summ'!A:A,'Implementation Indicator summ'!B:B,"",0)</f>
        <v>% of observation stations sharing core observation data through to a common accessible real-time database management system</v>
      </c>
      <c r="G62" s="434" t="s">
        <v>728</v>
      </c>
      <c r="H62" s="173" t="s">
        <v>521</v>
      </c>
      <c r="I62" s="174"/>
      <c r="J62" s="435" t="s">
        <v>729</v>
      </c>
      <c r="K62" s="435" t="s">
        <v>729</v>
      </c>
      <c r="L62" s="405" t="str">
        <f>VLOOKUP(E62,'Compendium of Indicators'!A$17:P$117, 16,FALSE)</f>
        <v>B</v>
      </c>
      <c r="M62" s="426" t="s">
        <v>730</v>
      </c>
    </row>
    <row r="63" spans="2:13" ht="91.5" customHeight="1" outlineLevel="1" thickBot="1">
      <c r="B63" s="38"/>
      <c r="C63" s="187"/>
      <c r="D63" s="147"/>
      <c r="E63" s="161" t="s">
        <v>350</v>
      </c>
      <c r="F63" s="205" t="str">
        <f>_xlfn.XLOOKUP(E63,'Implementation Indicator summ'!A:A,'Implementation Indicator summ'!B:B,"",0)</f>
        <v>Reliability indicator differentiated by observation network TBD</v>
      </c>
      <c r="G63" s="12"/>
      <c r="H63" s="68" t="s">
        <v>521</v>
      </c>
      <c r="I63" s="12"/>
      <c r="J63" s="423" t="s">
        <v>731</v>
      </c>
      <c r="K63" s="423" t="s">
        <v>731</v>
      </c>
      <c r="L63" s="405" t="str">
        <f>VLOOKUP(E63,'Compendium of Indicators'!A$17:P$117, 16,FALSE)</f>
        <v>B</v>
      </c>
      <c r="M63" s="4"/>
    </row>
    <row r="64" spans="2:13" ht="87.6" outlineLevel="1" thickBot="1">
      <c r="B64" s="38" t="s">
        <v>672</v>
      </c>
      <c r="C64" s="188" t="s">
        <v>732</v>
      </c>
      <c r="D64" s="147"/>
      <c r="E64" s="161" t="s">
        <v>352</v>
      </c>
      <c r="F64" s="215" t="str">
        <f>_xlfn.XLOOKUP(E64,'Implementation Indicator summ'!A:A,'Implementation Indicator summ'!B:B,"",0)</f>
        <v xml:space="preserve"> # of AMDAR (Aircraft Metorological Data Relay) reports generated each year from Pacific airlines</v>
      </c>
      <c r="G64" s="12"/>
      <c r="H64" s="68" t="s">
        <v>521</v>
      </c>
      <c r="I64" s="12"/>
      <c r="J64" s="423" t="s">
        <v>733</v>
      </c>
      <c r="K64" s="423" t="s">
        <v>733</v>
      </c>
      <c r="L64" s="405" t="str">
        <f>VLOOKUP(E64,'Compendium of Indicators'!A$17:P$117, 16,FALSE)</f>
        <v>C</v>
      </c>
      <c r="M64" s="4"/>
    </row>
    <row r="65" spans="1:13" ht="86.25" customHeight="1" outlineLevel="1" thickBot="1">
      <c r="B65" s="38" t="s">
        <v>672</v>
      </c>
      <c r="C65" s="189" t="s">
        <v>734</v>
      </c>
      <c r="D65" s="147"/>
      <c r="E65" s="161" t="s">
        <v>354</v>
      </c>
      <c r="F65" s="611" t="str">
        <f>_xlfn.XLOOKUP(E65,'Implementation Indicator summ'!A:A,'Implementation Indicator summ'!B:B,"",0)</f>
        <v>% (#/#) of Pacific hydrometeorogical assets maintained as per their maintenance schedule</v>
      </c>
      <c r="G65" s="614" t="s">
        <v>735</v>
      </c>
      <c r="H65" s="599">
        <v>0.8</v>
      </c>
      <c r="I65" s="613"/>
      <c r="J65" s="613" t="s">
        <v>736</v>
      </c>
      <c r="K65" s="613" t="s">
        <v>737</v>
      </c>
      <c r="L65" s="405" t="str">
        <f>VLOOKUP(E65,'Compendium of Indicators'!A$17:P$117, 16,FALSE)</f>
        <v>B</v>
      </c>
      <c r="M65" s="4"/>
    </row>
    <row r="66" spans="1:13" ht="141" customHeight="1" outlineLevel="1" thickBot="1">
      <c r="B66" s="38"/>
      <c r="C66" s="197"/>
      <c r="D66" s="147"/>
      <c r="E66" s="161" t="s">
        <v>356</v>
      </c>
      <c r="F66" s="612" t="str">
        <f>_xlfn.XLOOKUP(E66,'Implementation Indicator summ'!A:A,'Implementation Indicator summ'!B:B,"",0)</f>
        <v>% of infrastructure assets installed under WRP and built to be resilient to climatic and other natural hazards</v>
      </c>
      <c r="G66" s="613" t="s">
        <v>738</v>
      </c>
      <c r="H66" s="570" t="s">
        <v>521</v>
      </c>
      <c r="I66" s="613"/>
      <c r="J66" s="568" t="s">
        <v>739</v>
      </c>
      <c r="K66" s="610" t="s">
        <v>740</v>
      </c>
      <c r="L66" s="405" t="str">
        <f>VLOOKUP(E66,'Compendium of Indicators'!A$17:P$117, 16,FALSE)</f>
        <v>B</v>
      </c>
      <c r="M66" s="426" t="s">
        <v>678</v>
      </c>
    </row>
    <row r="67" spans="1:13" ht="132" customHeight="1" outlineLevel="1" thickBot="1">
      <c r="B67" s="38" t="s">
        <v>672</v>
      </c>
      <c r="C67" s="191" t="s">
        <v>741</v>
      </c>
      <c r="D67" s="147"/>
      <c r="E67" s="161" t="s">
        <v>358</v>
      </c>
      <c r="F67" s="158" t="str">
        <f>_xlfn.XLOOKUP(E67,'Implementation Indicator summ'!A:A,'Implementation Indicator summ'!B:B,"",0)</f>
        <v xml:space="preserve">% (#/#) of Pacific observation stations Global Basic Observing Network (GBON)-compliant and sharing data internationally </v>
      </c>
      <c r="G67" s="615" t="s">
        <v>742</v>
      </c>
      <c r="H67" s="69" t="s">
        <v>521</v>
      </c>
      <c r="I67" s="10"/>
      <c r="J67" s="12" t="s">
        <v>743</v>
      </c>
      <c r="K67" s="12" t="s">
        <v>744</v>
      </c>
      <c r="L67" s="481" t="str">
        <f>VLOOKUP(E67,'Compendium of Indicators'!A$17:P$117, 16,FALSE)</f>
        <v>C</v>
      </c>
      <c r="M67" s="426" t="s">
        <v>678</v>
      </c>
    </row>
    <row r="68" spans="1:13" ht="21.6" thickBot="1">
      <c r="A68" s="40" t="s">
        <v>745</v>
      </c>
      <c r="B68" s="26"/>
      <c r="C68" s="6"/>
      <c r="D68" s="6"/>
      <c r="E68" s="144"/>
      <c r="F68" s="125"/>
      <c r="G68" s="14"/>
      <c r="H68" s="65"/>
      <c r="I68" s="14"/>
      <c r="J68" s="14"/>
      <c r="K68" s="14"/>
      <c r="L68" s="482"/>
      <c r="M68" s="4"/>
    </row>
    <row r="69" spans="1:13" ht="133.5" customHeight="1" outlineLevel="1" thickBot="1">
      <c r="B69" s="38" t="s">
        <v>745</v>
      </c>
      <c r="C69" s="181"/>
      <c r="D69" s="145" t="s">
        <v>746</v>
      </c>
      <c r="E69" s="162" t="s">
        <v>294</v>
      </c>
      <c r="F69" s="206" t="str">
        <f>_xlfn.XLOOKUP(E69,'Implementation Indicator summ'!A:A,'Implementation Indicator summ'!B:B,"",0)</f>
        <v>Pacific Integrated Forecasting Platform (IFP) developed/reviewed</v>
      </c>
      <c r="G69" s="579" t="s">
        <v>747</v>
      </c>
      <c r="H69" s="569">
        <v>5</v>
      </c>
      <c r="I69" s="579"/>
      <c r="J69" s="579" t="s">
        <v>748</v>
      </c>
      <c r="K69" s="616" t="s">
        <v>749</v>
      </c>
      <c r="L69" s="405" t="str">
        <f>VLOOKUP(E69,'Compendium of Indicators'!A$17:P$117, 16,FALSE)</f>
        <v>A</v>
      </c>
      <c r="M69" s="426" t="s">
        <v>750</v>
      </c>
    </row>
    <row r="70" spans="1:13" ht="91.5" customHeight="1" outlineLevel="1" thickBot="1">
      <c r="B70" s="38" t="s">
        <v>745</v>
      </c>
      <c r="C70" s="34"/>
      <c r="D70" s="146" t="s">
        <v>751</v>
      </c>
      <c r="E70" s="162" t="s">
        <v>300</v>
      </c>
      <c r="F70" s="207" t="str">
        <f>_xlfn.XLOOKUP(E70,'Implementation Indicator summ'!A:A,'Implementation Indicator summ'!B:B,"",0)</f>
        <v># functioning platforms, systems, portals or models installed and upgraded with support from WRP</v>
      </c>
      <c r="G70" s="633" t="s">
        <v>752</v>
      </c>
      <c r="H70" s="570">
        <v>15</v>
      </c>
      <c r="I70" s="568"/>
      <c r="J70" s="568" t="s">
        <v>753</v>
      </c>
      <c r="K70" s="582" t="s">
        <v>754</v>
      </c>
      <c r="L70" s="405" t="str">
        <f>VLOOKUP(E70,'Compendium of Indicators'!A$17:P$117, 16,FALSE)</f>
        <v>A</v>
      </c>
      <c r="M70" s="426" t="s">
        <v>755</v>
      </c>
    </row>
    <row r="71" spans="1:13" ht="55.5" customHeight="1" outlineLevel="1" thickBot="1">
      <c r="B71" s="38" t="s">
        <v>745</v>
      </c>
      <c r="C71" s="34"/>
      <c r="D71" s="146" t="s">
        <v>751</v>
      </c>
      <c r="E71" s="162" t="s">
        <v>296</v>
      </c>
      <c r="F71" s="123" t="str">
        <f>_xlfn.XLOOKUP(E71,'Implementation Indicator summ'!A:A,'Implementation Indicator summ'!B:B,"",0)</f>
        <v># functioning Pacific platforms or systems assessed as meeting global standards</v>
      </c>
      <c r="G71" s="568" t="s">
        <v>747</v>
      </c>
      <c r="H71" s="570">
        <v>1</v>
      </c>
      <c r="I71" s="568"/>
      <c r="J71" s="568"/>
      <c r="K71" s="568" t="s">
        <v>756</v>
      </c>
      <c r="L71" s="481" t="str">
        <f>VLOOKUP(E71,'Compendium of Indicators'!A$17:P$117, 16,FALSE)</f>
        <v>C</v>
      </c>
      <c r="M71" s="426" t="s">
        <v>678</v>
      </c>
    </row>
    <row r="72" spans="1:13" ht="137.25" customHeight="1" outlineLevel="1" thickBot="1">
      <c r="B72" s="38" t="s">
        <v>745</v>
      </c>
      <c r="C72" s="34"/>
      <c r="D72" s="146" t="s">
        <v>751</v>
      </c>
      <c r="E72" s="162" t="s">
        <v>298</v>
      </c>
      <c r="F72" s="483" t="str">
        <f>_xlfn.XLOOKUP(E72,'Implementation Indicator summ'!A:A,'Implementation Indicator summ'!B:B,"",0)</f>
        <v># of NMHS with integrated forecasting systems operating at advanced maturity levels with support from WRP</v>
      </c>
      <c r="G72" s="617" t="s">
        <v>757</v>
      </c>
      <c r="H72" s="577"/>
      <c r="I72" s="594"/>
      <c r="J72" s="618" t="s">
        <v>758</v>
      </c>
      <c r="K72" s="618" t="s">
        <v>758</v>
      </c>
      <c r="L72" s="480" t="str">
        <f>VLOOKUP(E72,'Compendium of Indicators'!A$17:P$117, 16,FALSE)</f>
        <v>B</v>
      </c>
      <c r="M72" s="426" t="s">
        <v>759</v>
      </c>
    </row>
    <row r="73" spans="1:13" ht="194.25" customHeight="1" outlineLevel="1" thickBot="1">
      <c r="B73" s="38" t="s">
        <v>745</v>
      </c>
      <c r="C73" s="34"/>
      <c r="D73" s="196" t="s">
        <v>760</v>
      </c>
      <c r="E73" s="162" t="s">
        <v>300</v>
      </c>
      <c r="F73" s="149" t="str">
        <f>_xlfn.XLOOKUP(E73,'Implementation Indicator summ'!A:A,'Implementation Indicator summ'!B:B,"",0)</f>
        <v># functioning platforms, systems, portals or models installed and upgraded with support from WRP</v>
      </c>
      <c r="G73" s="634" t="s">
        <v>761</v>
      </c>
      <c r="H73" s="575">
        <v>34</v>
      </c>
      <c r="I73" s="574"/>
      <c r="J73" s="574" t="s">
        <v>762</v>
      </c>
      <c r="K73" s="619" t="s">
        <v>763</v>
      </c>
      <c r="L73" s="405" t="str">
        <f>VLOOKUP(E73,'Compendium of Indicators'!A$17:P$117, 16,FALSE)</f>
        <v>A</v>
      </c>
      <c r="M73" s="426" t="s">
        <v>764</v>
      </c>
    </row>
    <row r="74" spans="1:13" ht="87.6" outlineLevel="1" thickBot="1">
      <c r="B74" s="38" t="s">
        <v>745</v>
      </c>
      <c r="C74" s="34"/>
      <c r="D74" s="146" t="s">
        <v>765</v>
      </c>
      <c r="E74" s="162" t="s">
        <v>278</v>
      </c>
      <c r="F74" s="149" t="str">
        <f>_xlfn.XLOOKUP(E74,'Implementation Indicator summ'!A:A,'Implementation Indicator summ'!B:B,"",0)</f>
        <v># Pacific national and regional institutions receiving international designations and accreditations</v>
      </c>
      <c r="G74" s="620" t="s">
        <v>766</v>
      </c>
      <c r="H74" s="577" t="s">
        <v>521</v>
      </c>
      <c r="I74" s="594"/>
      <c r="J74" s="594" t="s">
        <v>767</v>
      </c>
      <c r="K74" s="621" t="s">
        <v>763</v>
      </c>
      <c r="L74" s="405" t="str">
        <f>VLOOKUP(E74,'Compendium of Indicators'!A$17:P$117, 16,FALSE)</f>
        <v>A</v>
      </c>
      <c r="M74" s="426" t="s">
        <v>768</v>
      </c>
    </row>
    <row r="75" spans="1:13" ht="87.6" outlineLevel="1" thickBot="1">
      <c r="B75" s="38" t="s">
        <v>745</v>
      </c>
      <c r="C75" s="34"/>
      <c r="D75" s="146" t="s">
        <v>765</v>
      </c>
      <c r="E75" s="162" t="s">
        <v>262</v>
      </c>
      <c r="F75" s="150" t="str">
        <f>_xlfn.XLOOKUP(E75,'Implementation Indicator summ'!A:A,'Implementation Indicator summ'!B:B,"",0)</f>
        <v># studies, diagnostic assessments/ research undertaken or data sets updated</v>
      </c>
      <c r="G75" s="572" t="s">
        <v>769</v>
      </c>
      <c r="H75" s="573" t="s">
        <v>521</v>
      </c>
      <c r="I75" s="572"/>
      <c r="J75" s="572" t="s">
        <v>770</v>
      </c>
      <c r="K75" s="622" t="s">
        <v>763</v>
      </c>
      <c r="L75" s="405" t="str">
        <f>VLOOKUP(E75,'Compendium of Indicators'!A$17:P$117, 16,FALSE)</f>
        <v>A</v>
      </c>
      <c r="M75" s="426" t="s">
        <v>771</v>
      </c>
    </row>
    <row r="76" spans="1:13" ht="111" customHeight="1" outlineLevel="1" thickBot="1">
      <c r="B76" s="38" t="s">
        <v>745</v>
      </c>
      <c r="C76" s="34"/>
      <c r="D76" s="146" t="s">
        <v>765</v>
      </c>
      <c r="E76" s="162" t="s">
        <v>266</v>
      </c>
      <c r="F76" s="150" t="str">
        <f>_xlfn.XLOOKUP(E76,'Implementation Indicator summ'!A:A,'Implementation Indicator summ'!B:B,"",0)</f>
        <v># policies, regulations, SOPs, standards, and decision-support tools developed</v>
      </c>
      <c r="G76" s="572" t="s">
        <v>772</v>
      </c>
      <c r="H76" s="573" t="s">
        <v>521</v>
      </c>
      <c r="I76" s="572"/>
      <c r="J76" s="572" t="s">
        <v>773</v>
      </c>
      <c r="K76" s="622" t="s">
        <v>763</v>
      </c>
      <c r="L76" s="405" t="str">
        <f>VLOOKUP(E76,'Compendium of Indicators'!A$17:P$117, 16,FALSE)</f>
        <v>A</v>
      </c>
      <c r="M76" s="426" t="s">
        <v>678</v>
      </c>
    </row>
    <row r="77" spans="1:13" ht="87.6" outlineLevel="1" thickBot="1">
      <c r="B77" s="38" t="s">
        <v>745</v>
      </c>
      <c r="C77" s="182"/>
      <c r="D77" s="146" t="s">
        <v>765</v>
      </c>
      <c r="E77" s="162" t="s">
        <v>258</v>
      </c>
      <c r="F77" s="155" t="str">
        <f>_xlfn.XLOOKUP(E77,'Implementation Indicator summ'!A:A,'Implementation Indicator summ'!B:B,"",0)</f>
        <v># of executing agency staff employed annually with funding contributions under WRP</v>
      </c>
      <c r="G77" s="623" t="s">
        <v>774</v>
      </c>
      <c r="H77" s="604">
        <v>16</v>
      </c>
      <c r="I77" s="623"/>
      <c r="J77" s="623" t="s">
        <v>775</v>
      </c>
      <c r="K77" s="624" t="s">
        <v>776</v>
      </c>
      <c r="L77" s="405" t="str">
        <f>VLOOKUP(E77,'Compendium of Indicators'!A$17:P$117, 16,FALSE)</f>
        <v>A</v>
      </c>
      <c r="M77" s="426" t="s">
        <v>777</v>
      </c>
    </row>
    <row r="78" spans="1:13" ht="102" outlineLevel="1" thickBot="1">
      <c r="B78" s="38" t="s">
        <v>745</v>
      </c>
      <c r="C78" s="186" t="s">
        <v>778</v>
      </c>
      <c r="D78" s="168"/>
      <c r="E78" s="161" t="s">
        <v>360</v>
      </c>
      <c r="F78" s="154" t="str">
        <f>_xlfn.XLOOKUP(E78,'Implementation Indicator summ'!A:A,'Implementation Indicator summ'!B:B,"",0)</f>
        <v xml:space="preserve">% of PICTs using Pacific Integrated Forecasting Platform (IFP) </v>
      </c>
      <c r="G78" s="635" t="s">
        <v>779</v>
      </c>
      <c r="H78" s="625">
        <v>0.8</v>
      </c>
      <c r="I78" s="574"/>
      <c r="J78" s="574"/>
      <c r="K78" s="626" t="s">
        <v>780</v>
      </c>
      <c r="L78" s="405" t="str">
        <f>VLOOKUP(E78,'Compendium of Indicators'!A$17:P$117, 16,FALSE)</f>
        <v>B</v>
      </c>
      <c r="M78" s="426" t="s">
        <v>781</v>
      </c>
    </row>
    <row r="79" spans="1:13" ht="171.75" customHeight="1" outlineLevel="1" thickBot="1">
      <c r="B79" s="38"/>
      <c r="C79" s="187"/>
      <c r="D79" s="147"/>
      <c r="E79" s="161" t="s">
        <v>362</v>
      </c>
      <c r="F79" s="156" t="str">
        <f>_xlfn.XLOOKUP(E79,'Implementation Indicator summ'!A:A,'Implementation Indicator summ'!B:B,"",0)</f>
        <v>% of ICT tools with Pacific-based system administrative support</v>
      </c>
      <c r="G79" s="636" t="s">
        <v>782</v>
      </c>
      <c r="H79" s="628" t="s">
        <v>521</v>
      </c>
      <c r="I79" s="629"/>
      <c r="J79" s="630" t="s">
        <v>783</v>
      </c>
      <c r="K79" s="630" t="s">
        <v>783</v>
      </c>
      <c r="L79" s="405" t="str">
        <f>VLOOKUP(E79,'Compendium of Indicators'!A$17:P$117, 16,FALSE)</f>
        <v>C</v>
      </c>
      <c r="M79" s="426" t="s">
        <v>784</v>
      </c>
    </row>
    <row r="80" spans="1:13" ht="203.45" outlineLevel="1" thickBot="1">
      <c r="B80" s="38" t="s">
        <v>745</v>
      </c>
      <c r="C80" s="208" t="s">
        <v>785</v>
      </c>
      <c r="D80" s="147"/>
      <c r="E80" s="161" t="s">
        <v>364</v>
      </c>
      <c r="F80" s="156" t="str">
        <f>_xlfn.XLOOKUP(E80,'Implementation Indicator summ'!A:A,'Implementation Indicator summ'!B:B,"",0)</f>
        <v xml:space="preserve">% of PICTs utilising WMO Integrated Processing and Prediction System (WIPPS) products </v>
      </c>
      <c r="G80" s="637" t="s">
        <v>786</v>
      </c>
      <c r="H80" s="628" t="s">
        <v>521</v>
      </c>
      <c r="I80" s="629"/>
      <c r="J80" s="629" t="s">
        <v>787</v>
      </c>
      <c r="K80" s="629" t="s">
        <v>788</v>
      </c>
      <c r="L80" s="405" t="str">
        <f>VLOOKUP(E80,'Compendium of Indicators'!A$17:P$117, 16,FALSE)</f>
        <v>C</v>
      </c>
      <c r="M80" s="426" t="s">
        <v>115</v>
      </c>
    </row>
    <row r="81" spans="1:13" ht="72.599999999999994" customHeight="1" outlineLevel="1" thickBot="1">
      <c r="B81" s="38" t="s">
        <v>745</v>
      </c>
      <c r="C81" s="208" t="s">
        <v>785</v>
      </c>
      <c r="D81" s="147"/>
      <c r="E81" s="161" t="s">
        <v>366</v>
      </c>
      <c r="F81" s="279" t="str">
        <f>_xlfn.XLOOKUP(E81,'Implementation Indicator summ'!A:A,'Implementation Indicator summ'!B:B,"",0)</f>
        <v># traditional knowledge indicators documented and correllated with contemporary forecast indicators with support from WRP</v>
      </c>
      <c r="G81" s="572" t="s">
        <v>789</v>
      </c>
      <c r="H81" s="573" t="s">
        <v>521</v>
      </c>
      <c r="I81" s="572"/>
      <c r="J81" s="631" t="s">
        <v>790</v>
      </c>
      <c r="K81" s="631" t="s">
        <v>790</v>
      </c>
      <c r="L81" s="405" t="str">
        <f>VLOOKUP(E81,'Compendium of Indicators'!A$17:P$117, 16,FALSE)</f>
        <v>C</v>
      </c>
      <c r="M81" s="426" t="s">
        <v>791</v>
      </c>
    </row>
    <row r="82" spans="1:13" ht="60.95" customHeight="1" outlineLevel="1" thickBot="1">
      <c r="B82" s="38" t="s">
        <v>745</v>
      </c>
      <c r="C82" s="190" t="s">
        <v>792</v>
      </c>
      <c r="D82" s="147"/>
      <c r="E82" s="161" t="s">
        <v>368</v>
      </c>
      <c r="F82" s="215" t="str">
        <f>_xlfn.XLOOKUP(E82,'Implementation Indicator summ'!A:A,'Implementation Indicator summ'!B:B,"",0)</f>
        <v>% of Pacific NMHS undertaking warning verification for safety critical forecasts</v>
      </c>
      <c r="G82" s="571" t="s">
        <v>793</v>
      </c>
      <c r="H82" s="570" t="s">
        <v>521</v>
      </c>
      <c r="I82" s="568"/>
      <c r="J82" s="568" t="s">
        <v>794</v>
      </c>
      <c r="K82" s="582" t="s">
        <v>795</v>
      </c>
      <c r="L82" s="405" t="str">
        <f>VLOOKUP(E82,'Compendium of Indicators'!A$17:P$117, 16,FALSE)</f>
        <v>C</v>
      </c>
      <c r="M82" s="426" t="s">
        <v>796</v>
      </c>
    </row>
    <row r="83" spans="1:13" ht="67.5" customHeight="1" outlineLevel="1" thickBot="1">
      <c r="B83" s="38"/>
      <c r="C83" s="209"/>
      <c r="D83" s="147"/>
      <c r="E83" s="161" t="s">
        <v>370</v>
      </c>
      <c r="F83" s="159" t="str">
        <f>_xlfn.XLOOKUP(E83,'Implementation Indicator summ'!A:A,'Implementation Indicator summ'!B:B,"",0)</f>
        <v>Improved probability of detection (POD) and false alarm ratio (FAR) scores for safety critical forecasts</v>
      </c>
      <c r="G83" s="627" t="s">
        <v>797</v>
      </c>
      <c r="H83" s="628" t="s">
        <v>521</v>
      </c>
      <c r="I83" s="629"/>
      <c r="J83" s="629"/>
      <c r="K83" s="632" t="s">
        <v>798</v>
      </c>
      <c r="L83" s="481" t="str">
        <f>VLOOKUP(E83,'Compendium of Indicators'!A$17:P$117, 16,FALSE)</f>
        <v>C</v>
      </c>
      <c r="M83" s="426" t="s">
        <v>796</v>
      </c>
    </row>
    <row r="84" spans="1:13" ht="21.6" thickBot="1">
      <c r="A84" s="40" t="s">
        <v>799</v>
      </c>
      <c r="B84" s="25"/>
      <c r="C84" s="5"/>
      <c r="D84" s="74"/>
      <c r="E84" s="161"/>
      <c r="F84" s="125"/>
      <c r="G84" s="14"/>
      <c r="H84" s="65"/>
      <c r="I84" s="14"/>
      <c r="J84" s="14"/>
      <c r="K84" s="14"/>
      <c r="L84" s="482"/>
      <c r="M84" s="4"/>
    </row>
    <row r="85" spans="1:13" ht="211.5" customHeight="1" outlineLevel="1" thickBot="1">
      <c r="B85" s="42" t="s">
        <v>799</v>
      </c>
      <c r="C85" s="210"/>
      <c r="D85" s="145" t="s">
        <v>800</v>
      </c>
      <c r="E85" s="162" t="s">
        <v>302</v>
      </c>
      <c r="F85" s="157" t="str">
        <f>_xlfn.XLOOKUP(E85,'Implementation Indicator summ'!A:A,'Implementation Indicator summ'!B:B,"",0)</f>
        <v>% (#/#) of PICTs using Regional Specialised Meteorological Centres (RSMC) guidance products across all priority hazards (where applicable)</v>
      </c>
      <c r="G85" s="638" t="s">
        <v>801</v>
      </c>
      <c r="H85" s="485" t="s">
        <v>543</v>
      </c>
      <c r="I85" s="9"/>
      <c r="J85" s="9" t="s">
        <v>802</v>
      </c>
      <c r="K85" s="9" t="s">
        <v>803</v>
      </c>
      <c r="L85" s="405" t="str">
        <f>VLOOKUP(E85,'Compendium of Indicators'!A$17:P$117, 16,FALSE)</f>
        <v>C</v>
      </c>
      <c r="M85" s="426" t="s">
        <v>804</v>
      </c>
    </row>
    <row r="86" spans="1:13" ht="165" customHeight="1" outlineLevel="1" thickBot="1">
      <c r="B86" s="42" t="s">
        <v>799</v>
      </c>
      <c r="C86" s="33"/>
      <c r="D86" s="146" t="s">
        <v>805</v>
      </c>
      <c r="E86" s="162" t="s">
        <v>300</v>
      </c>
      <c r="F86" s="153" t="str">
        <f>_xlfn.XLOOKUP(E86,'Implementation Indicator summ'!A:A,'Implementation Indicator summ'!B:B,"",0)</f>
        <v># functioning platforms, systems, portals or models installed and upgraded with support from WRP</v>
      </c>
      <c r="G86" s="572" t="s">
        <v>806</v>
      </c>
      <c r="H86" s="573" t="s">
        <v>521</v>
      </c>
      <c r="I86" s="572"/>
      <c r="J86" s="572" t="s">
        <v>807</v>
      </c>
      <c r="K86" s="593"/>
      <c r="L86" s="405" t="str">
        <f>VLOOKUP(E86,'Compendium of Indicators'!A$17:P$117, 16,FALSE)</f>
        <v>A</v>
      </c>
      <c r="M86" s="426" t="s">
        <v>808</v>
      </c>
    </row>
    <row r="87" spans="1:13" ht="96" customHeight="1" outlineLevel="1" thickBot="1">
      <c r="B87" s="42" t="s">
        <v>799</v>
      </c>
      <c r="C87" s="33"/>
      <c r="D87" s="146" t="s">
        <v>805</v>
      </c>
      <c r="E87" s="162" t="s">
        <v>304</v>
      </c>
      <c r="F87" s="151" t="str">
        <f>_xlfn.XLOOKUP(E87,'Implementation Indicator summ'!A:A,'Implementation Indicator summ'!B:B,"",0)</f>
        <v># of community and other end user education and awareness programmes delivered with support from WRP</v>
      </c>
      <c r="G87" s="15" t="s">
        <v>809</v>
      </c>
      <c r="H87" s="67" t="s">
        <v>521</v>
      </c>
      <c r="I87" s="15"/>
      <c r="J87" s="15" t="s">
        <v>810</v>
      </c>
      <c r="K87" s="401"/>
      <c r="L87" s="405" t="str">
        <f>VLOOKUP(E87,'Compendium of Indicators'!A$17:P$117, 16,FALSE)</f>
        <v>A</v>
      </c>
      <c r="M87" s="426" t="s">
        <v>811</v>
      </c>
    </row>
    <row r="88" spans="1:13" ht="66.75" customHeight="1" outlineLevel="1" thickBot="1">
      <c r="B88" s="42" t="s">
        <v>799</v>
      </c>
      <c r="C88" s="33"/>
      <c r="D88" s="146" t="s">
        <v>805</v>
      </c>
      <c r="E88" s="162" t="s">
        <v>306</v>
      </c>
      <c r="F88" s="151" t="str">
        <f>_xlfn.XLOOKUP(E88,'Implementation Indicator summ'!A:A,'Implementation Indicator summ'!B:B,"",0)</f>
        <v># of people participating in community and other end user education and awareness programmes with support from WRP</v>
      </c>
      <c r="G88" s="572" t="s">
        <v>812</v>
      </c>
      <c r="H88" s="573" t="s">
        <v>521</v>
      </c>
      <c r="I88" s="572"/>
      <c r="J88" s="572" t="s">
        <v>813</v>
      </c>
      <c r="K88" s="572" t="s">
        <v>813</v>
      </c>
      <c r="L88" s="405" t="str">
        <f>VLOOKUP(E88,'Compendium of Indicators'!A$17:P$117, 16,FALSE)</f>
        <v>A</v>
      </c>
      <c r="M88" s="426" t="s">
        <v>814</v>
      </c>
    </row>
    <row r="89" spans="1:13" ht="104.45" customHeight="1" outlineLevel="1" thickBot="1">
      <c r="B89" s="42" t="s">
        <v>799</v>
      </c>
      <c r="C89" s="211"/>
      <c r="D89" s="146" t="s">
        <v>805</v>
      </c>
      <c r="E89" s="162" t="s">
        <v>308</v>
      </c>
      <c r="F89" s="152" t="str">
        <f>_xlfn.XLOOKUP(E89,'Implementation Indicator summ'!A:A,'Implementation Indicator summ'!B:B,"",0)</f>
        <v># Pacific communities or organisations providing observations and feedback to MHEWS agency</v>
      </c>
      <c r="G89" s="639" t="s">
        <v>815</v>
      </c>
      <c r="H89" s="573" t="s">
        <v>521</v>
      </c>
      <c r="I89" s="572"/>
      <c r="J89" s="572" t="s">
        <v>816</v>
      </c>
      <c r="K89" s="593" t="s">
        <v>817</v>
      </c>
      <c r="L89" s="480" t="str">
        <f>VLOOKUP(E89,'Compendium of Indicators'!A$17:P$117, 16,FALSE)</f>
        <v>C</v>
      </c>
      <c r="M89" s="426" t="s">
        <v>818</v>
      </c>
    </row>
    <row r="90" spans="1:13" ht="123.75" customHeight="1" outlineLevel="1" thickBot="1">
      <c r="B90" s="38" t="s">
        <v>799</v>
      </c>
      <c r="C90" s="186" t="s">
        <v>819</v>
      </c>
      <c r="D90" s="148"/>
      <c r="E90" s="161" t="s">
        <v>372</v>
      </c>
      <c r="F90" s="214" t="str">
        <f>_xlfn.XLOOKUP(E90,'Implementation Indicator summ'!A:A,'Implementation Indicator summ'!B:B,"",0)</f>
        <v># community members accessing internet via satellite communication systems installed under WRP</v>
      </c>
      <c r="G90" s="9" t="s">
        <v>820</v>
      </c>
      <c r="H90" s="66" t="s">
        <v>521</v>
      </c>
      <c r="I90" s="574"/>
      <c r="J90" s="574" t="s">
        <v>821</v>
      </c>
      <c r="K90" s="574" t="s">
        <v>822</v>
      </c>
      <c r="L90" s="405" t="str">
        <f>VLOOKUP(E90,'Compendium of Indicators'!A$17:P$117, 16,FALSE)</f>
        <v>A</v>
      </c>
      <c r="M90" s="426" t="s">
        <v>823</v>
      </c>
    </row>
    <row r="91" spans="1:13" ht="123.75" customHeight="1" outlineLevel="1" thickBot="1">
      <c r="B91" s="38"/>
      <c r="C91" s="187"/>
      <c r="D91" s="148"/>
      <c r="E91" s="161" t="s">
        <v>374</v>
      </c>
      <c r="F91" s="124" t="str">
        <f>_xlfn.XLOOKUP(E91,'Implementation Indicator summ'!A:A,'Implementation Indicator summ'!B:B,"",0)</f>
        <v># participants in community-based MHEWS information exchange collectives</v>
      </c>
      <c r="G91" s="484" t="s">
        <v>824</v>
      </c>
      <c r="H91" s="69" t="s">
        <v>521</v>
      </c>
      <c r="I91" s="629"/>
      <c r="J91" s="629" t="s">
        <v>825</v>
      </c>
      <c r="K91" s="629" t="s">
        <v>826</v>
      </c>
      <c r="L91" s="405" t="str">
        <f>VLOOKUP(E91,'Compendium of Indicators'!A$17:P$117, 16,FALSE)</f>
        <v>C</v>
      </c>
      <c r="M91" s="426" t="s">
        <v>827</v>
      </c>
    </row>
    <row r="92" spans="1:13" ht="69.75" customHeight="1" outlineLevel="1" thickBot="1">
      <c r="B92" s="38" t="s">
        <v>799</v>
      </c>
      <c r="C92" s="188" t="s">
        <v>828</v>
      </c>
      <c r="D92" s="148"/>
      <c r="E92" s="161" t="s">
        <v>376</v>
      </c>
      <c r="F92" s="500" t="str">
        <f>_xlfn.XLOOKUP(E92,'Implementation Indicator summ'!A:A,'Implementation Indicator summ'!B:B,"",0)</f>
        <v># observations and feedback to NMHS received from Pacific communities and organisations</v>
      </c>
      <c r="G92" s="502" t="s">
        <v>829</v>
      </c>
      <c r="H92" s="501" t="s">
        <v>521</v>
      </c>
      <c r="I92" s="568"/>
      <c r="J92" s="568" t="s">
        <v>830</v>
      </c>
      <c r="K92" s="568" t="s">
        <v>830</v>
      </c>
      <c r="L92" s="405" t="str">
        <f>VLOOKUP(E92,'Compendium of Indicators'!A$17:P$117, 16,FALSE)</f>
        <v>C</v>
      </c>
      <c r="M92" s="426" t="s">
        <v>831</v>
      </c>
    </row>
    <row r="93" spans="1:13" ht="69.75" customHeight="1" outlineLevel="1" thickBot="1">
      <c r="B93" s="38" t="s">
        <v>799</v>
      </c>
      <c r="C93" s="188" t="s">
        <v>828</v>
      </c>
      <c r="D93" s="148"/>
      <c r="E93" s="161" t="s">
        <v>52</v>
      </c>
      <c r="F93" s="151" t="str">
        <f>_xlfn.XLOOKUP(E93,'Implementation Indicator summ'!A:A,'Implementation Indicator summ'!B:B,"",0)</f>
        <v>% (#/#) of warnings prepared that are impact-based and location-specific</v>
      </c>
      <c r="G93" s="436" t="s">
        <v>832</v>
      </c>
      <c r="H93" s="68" t="s">
        <v>833</v>
      </c>
      <c r="I93" s="568"/>
      <c r="J93" s="568" t="s">
        <v>834</v>
      </c>
      <c r="K93" s="568" t="s">
        <v>835</v>
      </c>
      <c r="L93" s="405" t="str">
        <f>VLOOKUP(E93,'Compendium of Indicators'!A$17:P$117, 16,FALSE)</f>
        <v>C</v>
      </c>
      <c r="M93" s="426" t="s">
        <v>115</v>
      </c>
    </row>
    <row r="94" spans="1:13" ht="91.5" customHeight="1" outlineLevel="1" thickBot="1">
      <c r="B94" s="38" t="s">
        <v>799</v>
      </c>
      <c r="C94" s="188" t="s">
        <v>828</v>
      </c>
      <c r="D94" s="148"/>
      <c r="E94" s="161" t="s">
        <v>379</v>
      </c>
      <c r="F94" s="152" t="str">
        <f>_xlfn.XLOOKUP(E94,'Implementation Indicator summ'!A:A,'Implementation Indicator summ'!B:B,"",0)</f>
        <v># of Pacific NMHS that have adopted the Common Alerting Protocol (CAP)</v>
      </c>
      <c r="G94" s="15" t="s">
        <v>836</v>
      </c>
      <c r="H94" s="67">
        <v>10</v>
      </c>
      <c r="I94" s="572"/>
      <c r="J94" s="572" t="s">
        <v>837</v>
      </c>
      <c r="K94" s="572" t="s">
        <v>838</v>
      </c>
      <c r="L94" s="405" t="str">
        <f>VLOOKUP(E94,'Compendium of Indicators'!A$17:P$117, 16,FALSE)</f>
        <v>A</v>
      </c>
      <c r="M94" s="426" t="s">
        <v>839</v>
      </c>
    </row>
    <row r="95" spans="1:13" ht="78.75" customHeight="1" outlineLevel="1" thickBot="1">
      <c r="B95" s="38" t="s">
        <v>799</v>
      </c>
      <c r="C95" s="188" t="s">
        <v>828</v>
      </c>
      <c r="D95" s="148"/>
      <c r="E95" s="161" t="s">
        <v>381</v>
      </c>
      <c r="F95" s="280" t="str">
        <f>_xlfn.XLOOKUP(E95,'Implementation Indicator summ'!A:A,'Implementation Indicator summ'!B:B,"",0)</f>
        <v># of communication channels through which warnings are disseminated and information exchanged with NMHSs</v>
      </c>
      <c r="G95" s="424" t="s">
        <v>840</v>
      </c>
      <c r="H95" s="68" t="s">
        <v>521</v>
      </c>
      <c r="I95" s="568"/>
      <c r="J95" s="568" t="s">
        <v>841</v>
      </c>
      <c r="K95" s="568" t="s">
        <v>842</v>
      </c>
      <c r="L95" s="405" t="str">
        <f>VLOOKUP(E95,'Compendium of Indicators'!A$17:P$117, 16,FALSE)</f>
        <v>C</v>
      </c>
      <c r="M95" s="426" t="s">
        <v>843</v>
      </c>
    </row>
    <row r="96" spans="1:13" ht="76.5" customHeight="1" outlineLevel="1" thickBot="1">
      <c r="B96" s="38" t="s">
        <v>799</v>
      </c>
      <c r="C96" s="188" t="s">
        <v>828</v>
      </c>
      <c r="D96" s="148"/>
      <c r="E96" s="161" t="s">
        <v>383</v>
      </c>
      <c r="F96" s="124" t="str">
        <f>_xlfn.XLOOKUP(E96,'Implementation Indicator summ'!A:A,'Implementation Indicator summ'!B:B,"",0)</f>
        <v>Usage metrics of forecasts, warnings and risk information on information dissemination systems</v>
      </c>
      <c r="G96" s="424" t="s">
        <v>844</v>
      </c>
      <c r="H96" s="68" t="s">
        <v>521</v>
      </c>
      <c r="I96" s="568"/>
      <c r="J96" s="640" t="s">
        <v>845</v>
      </c>
      <c r="K96" s="640" t="s">
        <v>845</v>
      </c>
      <c r="L96" s="405" t="str">
        <f>VLOOKUP(E96,'Compendium of Indicators'!A$17:P$117, 16,FALSE)</f>
        <v>C</v>
      </c>
      <c r="M96" s="426" t="s">
        <v>846</v>
      </c>
    </row>
    <row r="97" spans="1:13" ht="75.75" customHeight="1" outlineLevel="1" thickBot="1">
      <c r="B97" s="38" t="s">
        <v>799</v>
      </c>
      <c r="C97" s="212" t="s">
        <v>847</v>
      </c>
      <c r="D97" s="148"/>
      <c r="E97" s="161" t="s">
        <v>385</v>
      </c>
      <c r="F97" s="126" t="str">
        <f>_xlfn.XLOOKUP(E97,'Implementation Indicator summ'!A:A,'Implementation Indicator summ'!B:B,"",0)</f>
        <v>% of community and other end user education and awareness programme participants reporting increased knowledge and skills</v>
      </c>
      <c r="G97" s="12" t="s">
        <v>848</v>
      </c>
      <c r="H97" s="428">
        <v>0.8</v>
      </c>
      <c r="I97" s="568"/>
      <c r="J97" s="568" t="s">
        <v>849</v>
      </c>
      <c r="K97" s="582" t="s">
        <v>849</v>
      </c>
      <c r="L97" s="405" t="str">
        <f>VLOOKUP(E97,'Compendium of Indicators'!A$17:P$117, 16,FALSE)</f>
        <v>A</v>
      </c>
      <c r="M97" s="426" t="s">
        <v>850</v>
      </c>
    </row>
    <row r="98" spans="1:13" ht="75.75" customHeight="1" outlineLevel="1" thickBot="1">
      <c r="B98" s="38"/>
      <c r="C98" s="213"/>
      <c r="D98" s="148"/>
      <c r="E98" s="161" t="s">
        <v>387</v>
      </c>
      <c r="F98" s="178" t="str">
        <f>_xlfn.XLOOKUP(E98,'Implementation Indicator summ'!A:A,'Implementation Indicator summ'!B:B,"",0)</f>
        <v>% of MHEWS community education participants reporting increased confidence in use of knowledge and skills</v>
      </c>
      <c r="G98" s="10" t="s">
        <v>851</v>
      </c>
      <c r="H98" s="505">
        <v>0.8</v>
      </c>
      <c r="I98" s="629"/>
      <c r="J98" s="629" t="s">
        <v>852</v>
      </c>
      <c r="K98" s="632" t="s">
        <v>852</v>
      </c>
      <c r="L98" s="481" t="str">
        <f>VLOOKUP(E98,'Compendium of Indicators'!A$17:P$117, 16,FALSE)</f>
        <v>A</v>
      </c>
      <c r="M98" s="426" t="s">
        <v>850</v>
      </c>
    </row>
    <row r="99" spans="1:13" ht="21.6" thickBot="1">
      <c r="A99" s="43" t="s">
        <v>853</v>
      </c>
      <c r="B99" s="22"/>
      <c r="C99" s="21"/>
      <c r="D99" s="21"/>
      <c r="E99" s="144"/>
      <c r="F99" s="127"/>
      <c r="G99" s="21"/>
      <c r="H99" s="21"/>
      <c r="I99" s="91"/>
      <c r="J99" s="91"/>
      <c r="K99" s="91"/>
      <c r="L99" s="504"/>
      <c r="M99" s="4"/>
    </row>
    <row r="100" spans="1:13" ht="94.5" customHeight="1" outlineLevel="1" thickBot="1">
      <c r="B100" s="41" t="s">
        <v>854</v>
      </c>
      <c r="C100" s="36"/>
      <c r="D100" s="179" t="s">
        <v>855</v>
      </c>
      <c r="E100" s="162" t="s">
        <v>300</v>
      </c>
      <c r="F100" s="172" t="str">
        <f>_xlfn.XLOOKUP(E100,'Implementation Indicator summ'!A:A,'Implementation Indicator summ'!B:B,"",0)</f>
        <v># functioning platforms, systems, portals or models installed and upgraded with support from WRP</v>
      </c>
      <c r="G100" s="507" t="s">
        <v>856</v>
      </c>
      <c r="H100" s="508" t="s">
        <v>521</v>
      </c>
      <c r="I100" s="73"/>
      <c r="J100" s="72" t="s">
        <v>857</v>
      </c>
      <c r="K100" s="510" t="s">
        <v>858</v>
      </c>
      <c r="L100" s="405" t="str">
        <f>VLOOKUP(E100,'Compendium of Indicators'!A$17:P$117, 16,FALSE)</f>
        <v>A</v>
      </c>
      <c r="M100" s="4"/>
    </row>
    <row r="101" spans="1:13" ht="94.5" customHeight="1" outlineLevel="1" thickBot="1">
      <c r="B101" s="41" t="s">
        <v>854</v>
      </c>
      <c r="C101" s="33"/>
      <c r="D101" s="146" t="s">
        <v>859</v>
      </c>
      <c r="E101" s="162" t="s">
        <v>262</v>
      </c>
      <c r="F101" s="123" t="str">
        <f>_xlfn.XLOOKUP(E101,'Implementation Indicator summ'!A:A,'Implementation Indicator summ'!B:B,"",0)</f>
        <v># studies, diagnostic assessments/ research undertaken or data sets updated</v>
      </c>
      <c r="G101" s="175" t="s">
        <v>860</v>
      </c>
      <c r="H101" s="509" t="s">
        <v>521</v>
      </c>
      <c r="I101" s="12"/>
      <c r="J101" s="32" t="s">
        <v>861</v>
      </c>
      <c r="K101" s="503" t="s">
        <v>858</v>
      </c>
      <c r="L101" s="405" t="str">
        <f>VLOOKUP(E101,'Compendium of Indicators'!A$17:P$117, 16,FALSE)</f>
        <v>A</v>
      </c>
      <c r="M101" s="4"/>
    </row>
    <row r="102" spans="1:13" ht="73.5" customHeight="1" outlineLevel="1" thickBot="1">
      <c r="B102" s="41" t="s">
        <v>854</v>
      </c>
      <c r="C102" s="33"/>
      <c r="D102" s="146" t="s">
        <v>859</v>
      </c>
      <c r="E102" s="162" t="s">
        <v>266</v>
      </c>
      <c r="F102" s="123" t="str">
        <f>_xlfn.XLOOKUP(E102,'Implementation Indicator summ'!A:A,'Implementation Indicator summ'!B:B,"",0)</f>
        <v># policies, regulations, SOPs, standards, and decision-support tools developed</v>
      </c>
      <c r="G102" s="175" t="s">
        <v>691</v>
      </c>
      <c r="H102" s="509" t="s">
        <v>521</v>
      </c>
      <c r="I102" s="12"/>
      <c r="J102" s="503" t="s">
        <v>858</v>
      </c>
      <c r="K102" s="503" t="s">
        <v>858</v>
      </c>
      <c r="L102" s="405" t="str">
        <f>VLOOKUP(E102,'Compendium of Indicators'!A$17:P$117, 16,FALSE)</f>
        <v>A</v>
      </c>
      <c r="M102" s="4"/>
    </row>
    <row r="103" spans="1:13" ht="119.25" customHeight="1" outlineLevel="1" thickBot="1">
      <c r="B103" s="41" t="s">
        <v>854</v>
      </c>
      <c r="C103" s="33"/>
      <c r="D103" s="193" t="s">
        <v>862</v>
      </c>
      <c r="E103" s="162" t="s">
        <v>310</v>
      </c>
      <c r="F103" s="215" t="str">
        <f>_xlfn.XLOOKUP(E103,'Implementation Indicator summ'!A:A,'Implementation Indicator summ'!B:B,"",0)</f>
        <v># of PICTs that have reviewed roles and responsibilities for coordinating, updating, and reviewing hazard inputs into risk knowledge products with support from WRP</v>
      </c>
      <c r="G103" s="12"/>
      <c r="H103" s="68" t="s">
        <v>521</v>
      </c>
      <c r="I103" s="12"/>
      <c r="J103" s="503" t="s">
        <v>858</v>
      </c>
      <c r="K103" s="396"/>
      <c r="L103" s="405" t="str">
        <f>VLOOKUP(E103,'Compendium of Indicators'!A$17:P$117, 16,FALSE)</f>
        <v>B</v>
      </c>
      <c r="M103" s="4"/>
    </row>
    <row r="104" spans="1:13" ht="119.25" customHeight="1" outlineLevel="1" thickBot="1">
      <c r="B104" s="41"/>
      <c r="C104" s="33"/>
      <c r="D104" s="130"/>
      <c r="E104" s="162" t="s">
        <v>312</v>
      </c>
      <c r="F104" s="215" t="str">
        <f>_xlfn.XLOOKUP(E104,'Implementation Indicator summ'!A:A,'Implementation Indicator summ'!B:B,"",0)</f>
        <v># of PICTs that have reviewed roles and responsibilities for coordinating, updating, and reviewing hazard inputs into preparedness and response plans/procedures</v>
      </c>
      <c r="G104" s="12"/>
      <c r="H104" s="68" t="s">
        <v>521</v>
      </c>
      <c r="I104" s="12"/>
      <c r="J104" s="503" t="s">
        <v>858</v>
      </c>
      <c r="K104" s="396"/>
      <c r="L104" s="405" t="str">
        <f>VLOOKUP(E104,'Compendium of Indicators'!A$17:P$117, 16,FALSE)</f>
        <v>B</v>
      </c>
      <c r="M104" s="4"/>
    </row>
    <row r="105" spans="1:13" ht="119.25" customHeight="1" outlineLevel="1" thickBot="1">
      <c r="B105" s="41" t="s">
        <v>854</v>
      </c>
      <c r="C105" s="33"/>
      <c r="D105" s="146" t="s">
        <v>863</v>
      </c>
      <c r="E105" s="162" t="s">
        <v>314</v>
      </c>
      <c r="F105" s="215" t="str">
        <f>_xlfn.XLOOKUP(E105,'Implementation Indicator summ'!A:A,'Implementation Indicator summ'!B:B,"",0)</f>
        <v># of PICTs that have reviewed roles and responsibilities in national warning dissemination with support from WRP</v>
      </c>
      <c r="G105" s="12"/>
      <c r="H105" s="68" t="s">
        <v>521</v>
      </c>
      <c r="I105" s="12"/>
      <c r="J105" s="503" t="s">
        <v>858</v>
      </c>
      <c r="K105" s="396"/>
      <c r="L105" s="405" t="str">
        <f>VLOOKUP(E105,'Compendium of Indicators'!A$17:P$117, 16,FALSE)</f>
        <v>B</v>
      </c>
      <c r="M105" s="4"/>
    </row>
    <row r="106" spans="1:13" ht="69.75" customHeight="1" outlineLevel="1" thickBot="1">
      <c r="B106" s="41" t="s">
        <v>854</v>
      </c>
      <c r="C106" s="33"/>
      <c r="D106" s="146" t="s">
        <v>863</v>
      </c>
      <c r="E106" s="162" t="s">
        <v>316</v>
      </c>
      <c r="F106" s="215" t="str">
        <f>_xlfn.XLOOKUP(E106,'Implementation Indicator summ'!A:A,'Implementation Indicator summ'!B:B,"",0)</f>
        <v># interagency agreements signed between alerting authorities and warning dissemination agencies</v>
      </c>
      <c r="G106" s="12"/>
      <c r="H106" s="68" t="s">
        <v>521</v>
      </c>
      <c r="I106" s="12"/>
      <c r="J106" s="503" t="s">
        <v>858</v>
      </c>
      <c r="K106" s="396"/>
      <c r="L106" s="405" t="str">
        <f>VLOOKUP(E106,'Compendium of Indicators'!A$17:P$117, 16,FALSE)</f>
        <v>B</v>
      </c>
      <c r="M106" s="4"/>
    </row>
    <row r="107" spans="1:13" ht="54.75" customHeight="1" outlineLevel="1" thickBot="1">
      <c r="B107" s="41" t="s">
        <v>854</v>
      </c>
      <c r="C107" s="33"/>
      <c r="D107" s="146" t="s">
        <v>863</v>
      </c>
      <c r="E107" s="162" t="s">
        <v>266</v>
      </c>
      <c r="F107" s="123" t="str">
        <f>_xlfn.XLOOKUP(E107,'Implementation Indicator summ'!A:A,'Implementation Indicator summ'!B:B,"",0)</f>
        <v># policies, regulations, SOPs, standards, and decision-support tools developed</v>
      </c>
      <c r="G107" s="175" t="s">
        <v>691</v>
      </c>
      <c r="H107" s="68" t="s">
        <v>521</v>
      </c>
      <c r="I107" s="12"/>
      <c r="J107" s="32" t="s">
        <v>864</v>
      </c>
      <c r="K107" s="396"/>
      <c r="L107" s="405" t="str">
        <f>VLOOKUP(E107,'Compendium of Indicators'!A$17:P$117, 16,FALSE)</f>
        <v>A</v>
      </c>
      <c r="M107" s="4"/>
    </row>
    <row r="108" spans="1:13" ht="78.75" customHeight="1" outlineLevel="1" thickBot="1">
      <c r="B108" s="41" t="s">
        <v>854</v>
      </c>
      <c r="C108" s="33"/>
      <c r="D108" s="146" t="s">
        <v>863</v>
      </c>
      <c r="E108" s="162" t="s">
        <v>318</v>
      </c>
      <c r="F108" s="215" t="str">
        <f>_xlfn.XLOOKUP(E108,'Implementation Indicator summ'!A:A,'Implementation Indicator summ'!B:B,"",0)</f>
        <v># of coordination mechanisms strengthened or established to enhance collaboration on early warning among national or regional institutions with support from WRP</v>
      </c>
      <c r="G108" s="12"/>
      <c r="H108" s="68" t="s">
        <v>521</v>
      </c>
      <c r="I108" s="12"/>
      <c r="J108" s="503" t="s">
        <v>858</v>
      </c>
      <c r="K108" s="396"/>
      <c r="L108" s="405" t="str">
        <f>VLOOKUP(E108,'Compendium of Indicators'!A$17:P$117, 16,FALSE)</f>
        <v>B</v>
      </c>
      <c r="M108" s="4"/>
    </row>
    <row r="109" spans="1:13" ht="116.45" outlineLevel="1" thickBot="1">
      <c r="B109" s="41" t="s">
        <v>854</v>
      </c>
      <c r="C109" s="33"/>
      <c r="D109" s="146" t="s">
        <v>863</v>
      </c>
      <c r="E109" s="162" t="s">
        <v>302</v>
      </c>
      <c r="F109" s="207" t="str">
        <f>_xlfn.XLOOKUP(E109,'Implementation Indicator summ'!A:A,'Implementation Indicator summ'!B:B,"",0)</f>
        <v>% (#/#) of PICTs using Regional Specialised Meteorological Centres (RSMC) guidance products across all priority hazards (where applicable)</v>
      </c>
      <c r="G109" s="424" t="s">
        <v>865</v>
      </c>
      <c r="H109" s="68" t="s">
        <v>521</v>
      </c>
      <c r="I109" s="12"/>
      <c r="J109" s="503" t="s">
        <v>858</v>
      </c>
      <c r="K109" s="396"/>
      <c r="L109" s="405" t="str">
        <f>VLOOKUP(E109,'Compendium of Indicators'!A$17:P$117, 16,FALSE)</f>
        <v>C</v>
      </c>
      <c r="M109" s="4"/>
    </row>
    <row r="110" spans="1:13" ht="116.45" outlineLevel="1" thickBot="1">
      <c r="B110" s="41" t="s">
        <v>854</v>
      </c>
      <c r="C110" s="211"/>
      <c r="D110" s="146" t="s">
        <v>863</v>
      </c>
      <c r="E110" s="162" t="s">
        <v>260</v>
      </c>
      <c r="F110" s="192" t="str">
        <f>_xlfn.XLOOKUP(E110,'Implementation Indicator summ'!A:A,'Implementation Indicator summ'!B:B,"",0)</f>
        <v>% of WRP projects with sustainability actions identified and being implemented</v>
      </c>
      <c r="G110" s="11" t="s">
        <v>866</v>
      </c>
      <c r="H110" s="71" t="s">
        <v>867</v>
      </c>
      <c r="I110" s="11"/>
      <c r="J110" s="11" t="s">
        <v>868</v>
      </c>
      <c r="K110" s="11" t="s">
        <v>869</v>
      </c>
      <c r="L110" s="480" t="str">
        <f>VLOOKUP(E110,'Compendium of Indicators'!A$17:P$117, 16,FALSE)</f>
        <v>A</v>
      </c>
      <c r="M110" s="4"/>
    </row>
    <row r="111" spans="1:13" ht="87.6" outlineLevel="1" thickBot="1">
      <c r="B111" s="61" t="s">
        <v>854</v>
      </c>
      <c r="C111" s="217" t="s">
        <v>870</v>
      </c>
      <c r="D111" s="216"/>
      <c r="E111" s="161" t="s">
        <v>389</v>
      </c>
      <c r="F111" s="281" t="str">
        <f>_xlfn.XLOOKUP(E111,'Implementation Indicator summ'!A:A,'Implementation Indicator summ'!B:B,"",0)</f>
        <v xml:space="preserve"># of PICTs implementing multi-stakeholder partnerships to produce multi-hazard risk information </v>
      </c>
      <c r="G111" s="9"/>
      <c r="H111" s="66" t="s">
        <v>521</v>
      </c>
      <c r="I111" s="9"/>
      <c r="J111" s="511" t="s">
        <v>858</v>
      </c>
      <c r="K111" s="399"/>
      <c r="L111" s="405" t="str">
        <f>VLOOKUP(E111,'Compendium of Indicators'!A$17:P$117, 16,FALSE)</f>
        <v>B</v>
      </c>
      <c r="M111" s="4"/>
    </row>
    <row r="112" spans="1:13" ht="29.45" outlineLevel="1" thickBot="1">
      <c r="B112" s="61"/>
      <c r="C112" s="218"/>
      <c r="D112" s="148"/>
      <c r="E112" s="161" t="s">
        <v>391</v>
      </c>
      <c r="F112" s="215" t="str">
        <f>_xlfn.XLOOKUP(E112,'Implementation Indicator summ'!A:A,'Implementation Indicator summ'!B:B,"",0)</f>
        <v># of PICTs with a multi-hazard approach reflected in disaster preparedness and response plans/procedures</v>
      </c>
      <c r="G112" s="10"/>
      <c r="H112" s="69" t="s">
        <v>521</v>
      </c>
      <c r="I112" s="10"/>
      <c r="J112" s="503" t="s">
        <v>858</v>
      </c>
      <c r="K112" s="402"/>
      <c r="L112" s="405" t="str">
        <f>VLOOKUP(E112,'Compendium of Indicators'!A$17:P$117, 16,FALSE)</f>
        <v>B</v>
      </c>
      <c r="M112" s="4"/>
    </row>
    <row r="113" spans="2:13" ht="61.5" customHeight="1" outlineLevel="1" thickBot="1">
      <c r="B113" s="61" t="s">
        <v>854</v>
      </c>
      <c r="C113" s="219" t="s">
        <v>871</v>
      </c>
      <c r="D113" s="148"/>
      <c r="E113" s="161" t="s">
        <v>393</v>
      </c>
      <c r="F113" s="159" t="str">
        <f>_xlfn.XLOOKUP(E113,'Implementation Indicator summ'!A:A,'Implementation Indicator summ'!B:B,"",0)</f>
        <v># of multi-hazard risk products produced</v>
      </c>
      <c r="G113" s="10"/>
      <c r="H113" s="69" t="s">
        <v>521</v>
      </c>
      <c r="I113" s="10"/>
      <c r="J113" s="503" t="s">
        <v>858</v>
      </c>
      <c r="K113" s="402"/>
      <c r="L113" s="405" t="str">
        <f>VLOOKUP(E113,'Compendium of Indicators'!A$17:P$117, 16,FALSE)</f>
        <v>B</v>
      </c>
      <c r="M113" s="4"/>
    </row>
    <row r="114" spans="2:13" ht="109.5" customHeight="1" outlineLevel="1" thickBot="1">
      <c r="B114" s="61" t="s">
        <v>854</v>
      </c>
      <c r="C114" s="220" t="s">
        <v>872</v>
      </c>
      <c r="D114" s="148"/>
      <c r="E114" s="161" t="s">
        <v>395</v>
      </c>
      <c r="F114" s="159" t="str">
        <f>_xlfn.XLOOKUP(E114,'Implementation Indicator summ'!A:A,'Implementation Indicator summ'!B:B,"",0)</f>
        <v xml:space="preserve"># PICTs with a common set of actionable messages for priority hazards developed and tested through inclusive processes and used by all government agencies </v>
      </c>
      <c r="G114" s="10"/>
      <c r="H114" s="69" t="s">
        <v>521</v>
      </c>
      <c r="I114" s="10"/>
      <c r="J114" s="503" t="s">
        <v>858</v>
      </c>
      <c r="K114" s="402"/>
      <c r="L114" s="405" t="str">
        <f>VLOOKUP(E114,'Compendium of Indicators'!A$17:P$117, 16,FALSE)</f>
        <v>B</v>
      </c>
      <c r="M114" s="4"/>
    </row>
    <row r="115" spans="2:13" ht="29.45" outlineLevel="1" thickBot="1">
      <c r="B115" s="61"/>
      <c r="C115" s="187"/>
      <c r="D115" s="148"/>
      <c r="E115" s="161" t="s">
        <v>397</v>
      </c>
      <c r="F115" s="159" t="str">
        <f>_xlfn.XLOOKUP(E115,'Implementation Indicator summ'!A:A,'Implementation Indicator summ'!B:B,"",0)</f>
        <v>% of multi-hazard warnings that were disseminated by PICTs in disability accessible formats</v>
      </c>
      <c r="G115" s="10"/>
      <c r="H115" s="69" t="s">
        <v>521</v>
      </c>
      <c r="I115" s="10"/>
      <c r="J115" s="503" t="s">
        <v>858</v>
      </c>
      <c r="K115" s="402"/>
      <c r="L115" s="405" t="str">
        <f>VLOOKUP(E115,'Compendium of Indicators'!A$17:P$117, 16,FALSE)</f>
        <v>B</v>
      </c>
      <c r="M115" s="4"/>
    </row>
    <row r="116" spans="2:13" ht="87.6" outlineLevel="1" thickBot="1">
      <c r="B116" s="61" t="s">
        <v>854</v>
      </c>
      <c r="C116" s="188" t="s">
        <v>873</v>
      </c>
      <c r="D116" s="148"/>
      <c r="E116" s="161" t="s">
        <v>399</v>
      </c>
      <c r="F116" s="159" t="str">
        <f>_xlfn.XLOOKUP(E116,'Implementation Indicator summ'!A:A,'Implementation Indicator summ'!B:B,"",0)</f>
        <v>% of multi-hazard warnings issued in local languages</v>
      </c>
      <c r="G116" s="10"/>
      <c r="H116" s="69" t="s">
        <v>521</v>
      </c>
      <c r="I116" s="10"/>
      <c r="J116" s="503" t="s">
        <v>858</v>
      </c>
      <c r="K116" s="402"/>
      <c r="L116" s="405" t="str">
        <f>VLOOKUP(E116,'Compendium of Indicators'!A$17:P$117, 16,FALSE)</f>
        <v>B</v>
      </c>
      <c r="M116" s="4"/>
    </row>
    <row r="117" spans="2:13" ht="45" customHeight="1" outlineLevel="1" thickBot="1">
      <c r="B117" s="61" t="s">
        <v>854</v>
      </c>
      <c r="C117" s="188" t="s">
        <v>873</v>
      </c>
      <c r="D117" s="148"/>
      <c r="E117" s="161" t="s">
        <v>401</v>
      </c>
      <c r="F117" s="282" t="str">
        <f>_xlfn.XLOOKUP(E117,'Implementation Indicator summ'!A:A,'Implementation Indicator summ'!B:B,"",0)</f>
        <v>% of multi-hazard warnings that integrated traditional and contemporary forecast indicators</v>
      </c>
      <c r="G117" s="221"/>
      <c r="H117" s="222" t="s">
        <v>521</v>
      </c>
      <c r="I117" s="221"/>
      <c r="J117" s="512" t="s">
        <v>858</v>
      </c>
      <c r="K117" s="403"/>
      <c r="L117" s="480" t="str">
        <f>VLOOKUP(E117,'Compendium of Indicators'!A$17:P$117, 16,FALSE)</f>
        <v>B</v>
      </c>
      <c r="M117" s="4"/>
    </row>
    <row r="118" spans="2:13">
      <c r="E118" s="48"/>
    </row>
    <row r="119" spans="2:13">
      <c r="E119" s="48"/>
    </row>
    <row r="120" spans="2:13">
      <c r="E120" s="48"/>
    </row>
    <row r="121" spans="2:13">
      <c r="E121" s="48"/>
    </row>
    <row r="122" spans="2:13">
      <c r="E122" s="48"/>
    </row>
    <row r="123" spans="2:13">
      <c r="E123" s="48"/>
    </row>
    <row r="124" spans="2:13">
      <c r="E124" s="48"/>
    </row>
    <row r="125" spans="2:13">
      <c r="E125" s="48"/>
    </row>
    <row r="126" spans="2:13">
      <c r="E126" s="48"/>
    </row>
    <row r="129" spans="3:11">
      <c r="C129" s="4"/>
      <c r="D129" s="4"/>
      <c r="E129" s="44"/>
      <c r="F129" s="4"/>
      <c r="G129" s="4"/>
      <c r="H129" s="70"/>
      <c r="I129" s="4"/>
      <c r="J129" s="4"/>
      <c r="K129" s="4"/>
    </row>
    <row r="130" spans="3:11">
      <c r="C130" s="4"/>
      <c r="D130" s="4"/>
      <c r="E130" s="44"/>
      <c r="F130" s="4"/>
      <c r="G130" s="4"/>
      <c r="H130" s="70"/>
      <c r="I130" s="4"/>
      <c r="J130" s="4"/>
      <c r="K130" s="4"/>
    </row>
    <row r="131" spans="3:11">
      <c r="C131" s="4"/>
      <c r="D131" s="4"/>
      <c r="E131" s="44"/>
      <c r="F131" s="4"/>
      <c r="G131" s="4"/>
      <c r="H131" s="70"/>
      <c r="I131" s="4"/>
      <c r="J131" s="4"/>
      <c r="K131" s="4"/>
    </row>
    <row r="132" spans="3:11">
      <c r="C132" s="4"/>
      <c r="D132" s="4"/>
      <c r="E132" s="44"/>
      <c r="F132" s="4"/>
      <c r="G132" s="4"/>
      <c r="H132" s="70"/>
      <c r="I132" s="4"/>
      <c r="J132" s="4"/>
      <c r="K132" s="4"/>
    </row>
    <row r="133" spans="3:11">
      <c r="C133" s="4"/>
      <c r="D133" s="4"/>
      <c r="E133" s="44"/>
      <c r="F133" s="4"/>
      <c r="G133" s="4"/>
      <c r="H133" s="70"/>
      <c r="I133" s="4"/>
      <c r="J133" s="4"/>
      <c r="K133" s="4"/>
    </row>
    <row r="134" spans="3:11">
      <c r="C134" s="4"/>
      <c r="D134" s="4"/>
      <c r="E134" s="44"/>
      <c r="F134" s="4"/>
      <c r="G134" s="4"/>
      <c r="H134" s="70"/>
      <c r="I134" s="4"/>
      <c r="J134" s="4"/>
      <c r="K134" s="4"/>
    </row>
    <row r="135" spans="3:11">
      <c r="C135" s="4"/>
      <c r="D135" s="4"/>
      <c r="E135" s="44"/>
      <c r="F135" s="4"/>
      <c r="G135" s="4"/>
      <c r="H135" s="70"/>
      <c r="I135" s="4"/>
      <c r="J135" s="4"/>
      <c r="K135" s="4"/>
    </row>
    <row r="136" spans="3:11">
      <c r="C136" s="4"/>
      <c r="D136" s="4"/>
      <c r="E136" s="44"/>
      <c r="F136" s="4"/>
      <c r="G136" s="4"/>
      <c r="H136" s="70"/>
      <c r="I136" s="4"/>
      <c r="J136" s="4"/>
      <c r="K136" s="4"/>
    </row>
    <row r="137" spans="3:11">
      <c r="C137" s="4"/>
      <c r="D137" s="4"/>
      <c r="E137" s="44"/>
      <c r="F137" s="4"/>
      <c r="G137" s="4"/>
      <c r="H137" s="70"/>
      <c r="I137" s="4"/>
      <c r="J137" s="4"/>
      <c r="K137" s="4"/>
    </row>
    <row r="138" spans="3:11">
      <c r="C138" s="4"/>
      <c r="D138" s="4"/>
      <c r="E138" s="44"/>
      <c r="F138" s="4"/>
      <c r="G138" s="4"/>
      <c r="H138" s="70"/>
      <c r="I138" s="4"/>
      <c r="J138" s="4"/>
      <c r="K138" s="4"/>
    </row>
    <row r="139" spans="3:11">
      <c r="C139" s="4"/>
      <c r="D139" s="4"/>
      <c r="E139" s="44"/>
      <c r="F139" s="4"/>
      <c r="G139" s="4"/>
      <c r="H139" s="70"/>
      <c r="I139" s="4"/>
      <c r="J139" s="4"/>
      <c r="K139" s="4"/>
    </row>
    <row r="140" spans="3:11">
      <c r="C140" s="4"/>
      <c r="D140" s="4"/>
      <c r="E140" s="44"/>
      <c r="F140" s="4"/>
      <c r="G140" s="4"/>
      <c r="H140" s="70"/>
      <c r="I140" s="4"/>
      <c r="J140" s="4"/>
      <c r="K140" s="4"/>
    </row>
    <row r="141" spans="3:11">
      <c r="C141" s="4"/>
      <c r="D141" s="4"/>
      <c r="E141" s="44"/>
      <c r="F141" s="4"/>
      <c r="G141" s="4"/>
      <c r="H141" s="70"/>
      <c r="I141" s="4"/>
      <c r="J141" s="4"/>
      <c r="K141" s="4"/>
    </row>
    <row r="142" spans="3:11">
      <c r="C142" s="4"/>
      <c r="D142" s="4"/>
      <c r="E142" s="44"/>
      <c r="F142" s="4"/>
      <c r="G142" s="4"/>
      <c r="H142" s="70"/>
      <c r="I142" s="4"/>
      <c r="J142" s="4"/>
      <c r="K142" s="4"/>
    </row>
    <row r="143" spans="3:11">
      <c r="C143" s="4"/>
      <c r="D143" s="4"/>
      <c r="E143" s="44"/>
      <c r="F143" s="4"/>
      <c r="G143" s="4"/>
      <c r="H143" s="70"/>
      <c r="I143" s="4"/>
      <c r="J143" s="4"/>
      <c r="K143" s="4"/>
    </row>
    <row r="144" spans="3:11">
      <c r="C144" s="4"/>
      <c r="D144" s="4"/>
      <c r="E144" s="44"/>
      <c r="F144" s="4"/>
      <c r="G144" s="4"/>
      <c r="H144" s="70"/>
      <c r="I144" s="4"/>
      <c r="J144" s="4"/>
      <c r="K144" s="4"/>
    </row>
    <row r="145" spans="3:11">
      <c r="C145" s="4"/>
      <c r="D145" s="4"/>
      <c r="E145" s="44"/>
      <c r="F145" s="4"/>
      <c r="G145" s="4"/>
      <c r="H145" s="70"/>
      <c r="I145" s="4"/>
      <c r="J145" s="4"/>
      <c r="K145" s="4"/>
    </row>
    <row r="146" spans="3:11">
      <c r="C146" s="4"/>
      <c r="D146" s="4"/>
      <c r="E146" s="44"/>
      <c r="F146" s="4"/>
      <c r="G146" s="4"/>
      <c r="H146" s="70"/>
      <c r="I146" s="4"/>
      <c r="J146" s="4"/>
      <c r="K146" s="4"/>
    </row>
    <row r="147" spans="3:11">
      <c r="C147" s="4"/>
      <c r="D147" s="4"/>
      <c r="E147" s="44"/>
      <c r="F147" s="4"/>
      <c r="G147" s="4"/>
      <c r="H147" s="70"/>
      <c r="I147" s="4"/>
      <c r="J147" s="4"/>
      <c r="K147" s="4"/>
    </row>
    <row r="148" spans="3:11">
      <c r="C148" s="4"/>
      <c r="D148" s="4"/>
      <c r="E148" s="44"/>
      <c r="F148" s="4"/>
      <c r="G148" s="4"/>
      <c r="H148" s="70"/>
      <c r="I148" s="4"/>
      <c r="J148" s="4"/>
      <c r="K148" s="4"/>
    </row>
    <row r="149" spans="3:11">
      <c r="C149" s="4"/>
      <c r="D149" s="4"/>
      <c r="E149" s="44"/>
      <c r="F149" s="4"/>
      <c r="G149" s="4"/>
      <c r="H149" s="70"/>
      <c r="I149" s="4"/>
      <c r="J149" s="4"/>
      <c r="K149" s="4"/>
    </row>
    <row r="150" spans="3:11">
      <c r="C150" s="4"/>
      <c r="D150" s="4"/>
      <c r="E150" s="44"/>
      <c r="F150" s="4"/>
      <c r="G150" s="4"/>
      <c r="H150" s="70"/>
      <c r="I150" s="4"/>
      <c r="J150" s="4"/>
      <c r="K150" s="4"/>
    </row>
    <row r="151" spans="3:11">
      <c r="C151" s="4"/>
      <c r="D151" s="4"/>
      <c r="E151" s="44"/>
      <c r="F151" s="4"/>
      <c r="G151" s="4"/>
      <c r="H151" s="70"/>
      <c r="I151" s="4"/>
      <c r="J151" s="4"/>
      <c r="K151" s="4"/>
    </row>
    <row r="152" spans="3:11">
      <c r="C152" s="4"/>
      <c r="D152" s="4"/>
      <c r="E152" s="44"/>
      <c r="F152" s="4"/>
      <c r="G152" s="4"/>
      <c r="H152" s="70"/>
      <c r="I152" s="4"/>
      <c r="J152" s="4"/>
      <c r="K152" s="4"/>
    </row>
    <row r="153" spans="3:11">
      <c r="C153" s="4"/>
      <c r="D153" s="4"/>
      <c r="E153" s="44"/>
      <c r="F153" s="4"/>
      <c r="G153" s="4"/>
      <c r="H153" s="70"/>
      <c r="I153" s="4"/>
      <c r="J153" s="4"/>
      <c r="K153" s="4"/>
    </row>
    <row r="154" spans="3:11">
      <c r="C154" s="4"/>
      <c r="D154" s="4"/>
      <c r="E154" s="44"/>
      <c r="F154" s="4"/>
      <c r="G154" s="4"/>
      <c r="H154" s="70"/>
      <c r="I154" s="4"/>
      <c r="J154" s="4"/>
      <c r="K154" s="4"/>
    </row>
    <row r="155" spans="3:11">
      <c r="C155" s="4"/>
      <c r="D155" s="4"/>
      <c r="E155" s="44"/>
      <c r="F155" s="4"/>
      <c r="G155" s="4"/>
      <c r="H155" s="70"/>
      <c r="I155" s="4"/>
      <c r="J155" s="4"/>
      <c r="K155" s="4"/>
    </row>
    <row r="156" spans="3:11">
      <c r="C156" s="4"/>
      <c r="D156" s="4"/>
      <c r="E156" s="44"/>
      <c r="F156" s="4"/>
      <c r="G156" s="4"/>
      <c r="H156" s="70"/>
      <c r="I156" s="4"/>
      <c r="J156" s="4"/>
      <c r="K156" s="4"/>
    </row>
    <row r="157" spans="3:11">
      <c r="C157" s="4"/>
      <c r="D157" s="4"/>
      <c r="E157" s="44"/>
      <c r="F157" s="4"/>
      <c r="G157" s="4"/>
      <c r="H157" s="70"/>
      <c r="I157" s="4"/>
      <c r="J157" s="4"/>
      <c r="K157" s="4"/>
    </row>
    <row r="158" spans="3:11">
      <c r="C158" s="4"/>
      <c r="D158" s="4"/>
      <c r="E158" s="44"/>
      <c r="F158" s="4"/>
      <c r="G158" s="4"/>
      <c r="H158" s="70"/>
      <c r="I158" s="4"/>
      <c r="J158" s="4"/>
      <c r="K158" s="4"/>
    </row>
    <row r="159" spans="3:11">
      <c r="C159" s="4"/>
      <c r="D159" s="4"/>
      <c r="E159" s="44"/>
      <c r="F159" s="4"/>
      <c r="G159" s="4"/>
      <c r="H159" s="70"/>
      <c r="I159" s="4"/>
      <c r="J159" s="4"/>
      <c r="K159" s="4"/>
    </row>
    <row r="160" spans="3:11">
      <c r="C160" s="4"/>
      <c r="D160" s="4"/>
      <c r="E160" s="44"/>
      <c r="F160" s="4"/>
      <c r="G160" s="4"/>
      <c r="H160" s="70"/>
      <c r="I160" s="4"/>
      <c r="J160" s="4"/>
      <c r="K160" s="4"/>
    </row>
    <row r="161" spans="3:11">
      <c r="C161" s="4"/>
      <c r="D161" s="4"/>
      <c r="E161" s="44"/>
      <c r="F161" s="4"/>
      <c r="G161" s="4"/>
      <c r="H161" s="70"/>
      <c r="I161" s="4"/>
      <c r="J161" s="4"/>
      <c r="K161" s="4"/>
    </row>
    <row r="162" spans="3:11">
      <c r="C162" s="4"/>
      <c r="D162" s="4"/>
      <c r="E162" s="44"/>
      <c r="F162" s="4"/>
      <c r="G162" s="4"/>
      <c r="H162" s="70"/>
      <c r="I162" s="4"/>
      <c r="J162" s="4"/>
      <c r="K162" s="4"/>
    </row>
    <row r="163" spans="3:11">
      <c r="C163" s="4"/>
      <c r="D163" s="4"/>
      <c r="E163" s="44"/>
      <c r="F163" s="4"/>
      <c r="G163" s="4"/>
      <c r="H163" s="70"/>
      <c r="I163" s="4"/>
      <c r="J163" s="4"/>
      <c r="K163" s="4"/>
    </row>
    <row r="164" spans="3:11">
      <c r="C164" s="4"/>
      <c r="D164" s="4"/>
      <c r="E164" s="44"/>
      <c r="F164" s="4"/>
      <c r="G164" s="4"/>
      <c r="H164" s="70"/>
      <c r="I164" s="4"/>
      <c r="J164" s="4"/>
      <c r="K164" s="4"/>
    </row>
    <row r="165" spans="3:11">
      <c r="C165" s="4"/>
      <c r="D165" s="4"/>
      <c r="E165" s="44"/>
      <c r="F165" s="4"/>
      <c r="G165" s="4"/>
      <c r="H165" s="70"/>
      <c r="I165" s="4"/>
      <c r="J165" s="4"/>
      <c r="K165" s="4"/>
    </row>
    <row r="166" spans="3:11">
      <c r="C166" s="4"/>
      <c r="D166" s="4"/>
      <c r="E166" s="44"/>
      <c r="F166" s="4"/>
      <c r="G166" s="4"/>
      <c r="H166" s="70"/>
      <c r="I166" s="4"/>
      <c r="J166" s="4"/>
      <c r="K166" s="4"/>
    </row>
    <row r="167" spans="3:11">
      <c r="C167" s="4"/>
      <c r="D167" s="4"/>
      <c r="E167" s="44"/>
      <c r="F167" s="4"/>
      <c r="G167" s="4"/>
      <c r="H167" s="70"/>
      <c r="I167" s="4"/>
      <c r="J167" s="4"/>
      <c r="K167" s="4"/>
    </row>
    <row r="168" spans="3:11">
      <c r="C168" s="4"/>
      <c r="D168" s="4"/>
      <c r="E168" s="44"/>
      <c r="F168" s="4"/>
      <c r="G168" s="4"/>
      <c r="H168" s="70"/>
      <c r="I168" s="4"/>
      <c r="J168" s="4"/>
      <c r="K168" s="4"/>
    </row>
    <row r="169" spans="3:11">
      <c r="C169" s="4"/>
      <c r="D169" s="4"/>
      <c r="E169" s="44"/>
      <c r="F169" s="4"/>
      <c r="G169" s="4"/>
      <c r="H169" s="70"/>
      <c r="I169" s="4"/>
      <c r="J169" s="4"/>
      <c r="K169" s="4"/>
    </row>
    <row r="170" spans="3:11">
      <c r="C170" s="4"/>
      <c r="D170" s="4"/>
      <c r="E170" s="44"/>
      <c r="F170" s="4"/>
      <c r="G170" s="4"/>
      <c r="H170" s="70"/>
      <c r="I170" s="4"/>
      <c r="J170" s="4"/>
      <c r="K170" s="4"/>
    </row>
    <row r="171" spans="3:11">
      <c r="C171" s="4"/>
      <c r="D171" s="4"/>
      <c r="E171" s="44"/>
      <c r="F171" s="4"/>
      <c r="G171" s="4"/>
      <c r="H171" s="70"/>
      <c r="I171" s="4"/>
      <c r="J171" s="4"/>
      <c r="K171" s="4"/>
    </row>
    <row r="172" spans="3:11">
      <c r="C172" s="4"/>
      <c r="D172" s="4"/>
      <c r="E172" s="44"/>
      <c r="F172" s="4"/>
      <c r="G172" s="4"/>
      <c r="H172" s="70"/>
      <c r="I172" s="4"/>
      <c r="J172" s="4"/>
      <c r="K172" s="4"/>
    </row>
    <row r="173" spans="3:11">
      <c r="C173" s="4"/>
      <c r="D173" s="4"/>
      <c r="E173" s="44"/>
      <c r="F173" s="4"/>
      <c r="G173" s="4"/>
      <c r="H173" s="70"/>
      <c r="I173" s="4"/>
      <c r="J173" s="4"/>
      <c r="K173" s="4"/>
    </row>
    <row r="174" spans="3:11">
      <c r="C174" s="4"/>
      <c r="D174" s="4"/>
      <c r="E174" s="44"/>
      <c r="F174" s="4"/>
      <c r="G174" s="4"/>
      <c r="H174" s="70"/>
      <c r="I174" s="4"/>
      <c r="J174" s="4"/>
      <c r="K174" s="4"/>
    </row>
    <row r="175" spans="3:11">
      <c r="C175" s="4"/>
      <c r="D175" s="4"/>
      <c r="E175" s="44"/>
      <c r="F175" s="4"/>
      <c r="G175" s="4"/>
      <c r="H175" s="70"/>
      <c r="I175" s="4"/>
      <c r="J175" s="4"/>
      <c r="K175" s="4"/>
    </row>
    <row r="176" spans="3:11">
      <c r="C176" s="4"/>
      <c r="D176" s="4"/>
      <c r="E176" s="44"/>
      <c r="F176" s="4"/>
      <c r="G176" s="4"/>
      <c r="H176" s="70"/>
      <c r="I176" s="4"/>
      <c r="J176" s="4"/>
      <c r="K176" s="4"/>
    </row>
    <row r="177" spans="3:11">
      <c r="C177" s="4"/>
      <c r="D177" s="4"/>
      <c r="E177" s="44"/>
      <c r="F177" s="4"/>
      <c r="G177" s="4"/>
      <c r="H177" s="70"/>
      <c r="I177" s="4"/>
      <c r="J177" s="4"/>
      <c r="K177" s="4"/>
    </row>
    <row r="178" spans="3:11">
      <c r="C178" s="4"/>
      <c r="D178" s="4"/>
      <c r="E178" s="44"/>
      <c r="F178" s="4"/>
      <c r="G178" s="4"/>
      <c r="H178" s="70"/>
      <c r="I178" s="4"/>
      <c r="J178" s="4"/>
      <c r="K178" s="4"/>
    </row>
    <row r="179" spans="3:11">
      <c r="C179" s="4"/>
      <c r="D179" s="4"/>
      <c r="E179" s="44"/>
      <c r="F179" s="4"/>
      <c r="G179" s="4"/>
      <c r="H179" s="70"/>
      <c r="I179" s="4"/>
      <c r="J179" s="4"/>
      <c r="K179" s="4"/>
    </row>
    <row r="180" spans="3:11">
      <c r="C180" s="4"/>
      <c r="D180" s="4"/>
      <c r="E180" s="44"/>
      <c r="F180" s="4"/>
      <c r="G180" s="4"/>
      <c r="H180" s="70"/>
      <c r="I180" s="4"/>
      <c r="J180" s="4"/>
      <c r="K180" s="4"/>
    </row>
    <row r="181" spans="3:11">
      <c r="C181" s="4"/>
      <c r="D181" s="4"/>
      <c r="E181" s="44"/>
      <c r="F181" s="4"/>
      <c r="G181" s="4"/>
      <c r="H181" s="70"/>
      <c r="I181" s="4"/>
      <c r="J181" s="4"/>
      <c r="K181" s="4"/>
    </row>
    <row r="182" spans="3:11">
      <c r="C182" s="4"/>
      <c r="D182" s="4"/>
      <c r="E182" s="44"/>
      <c r="F182" s="4"/>
      <c r="G182" s="4"/>
      <c r="H182" s="70"/>
      <c r="I182" s="4"/>
      <c r="J182" s="4"/>
      <c r="K182" s="4"/>
    </row>
    <row r="183" spans="3:11">
      <c r="C183" s="4"/>
      <c r="D183" s="4"/>
      <c r="E183" s="44"/>
      <c r="F183" s="4"/>
      <c r="G183" s="4"/>
      <c r="H183" s="70"/>
      <c r="I183" s="4"/>
      <c r="J183" s="4"/>
      <c r="K183" s="4"/>
    </row>
    <row r="184" spans="3:11">
      <c r="C184" s="4"/>
      <c r="D184" s="4"/>
      <c r="E184" s="44"/>
      <c r="F184" s="4"/>
      <c r="G184" s="4"/>
      <c r="H184" s="70"/>
      <c r="I184" s="4"/>
      <c r="J184" s="4"/>
      <c r="K184" s="4"/>
    </row>
    <row r="185" spans="3:11">
      <c r="C185" s="4"/>
      <c r="D185" s="4"/>
      <c r="E185" s="44"/>
      <c r="F185" s="4"/>
      <c r="G185" s="4"/>
      <c r="H185" s="70"/>
      <c r="I185" s="4"/>
      <c r="J185" s="4"/>
      <c r="K185" s="4"/>
    </row>
    <row r="186" spans="3:11">
      <c r="C186" s="4"/>
      <c r="D186" s="4"/>
      <c r="E186" s="44"/>
      <c r="F186" s="4"/>
      <c r="G186" s="4"/>
      <c r="H186" s="70"/>
      <c r="I186" s="4"/>
      <c r="J186" s="4"/>
      <c r="K186" s="4"/>
    </row>
    <row r="187" spans="3:11">
      <c r="C187" s="4"/>
      <c r="D187" s="4"/>
      <c r="E187" s="44"/>
      <c r="F187" s="4"/>
      <c r="G187" s="4"/>
      <c r="H187" s="70"/>
      <c r="I187" s="4"/>
      <c r="J187" s="4"/>
      <c r="K187" s="4"/>
    </row>
    <row r="188" spans="3:11">
      <c r="C188" s="4"/>
      <c r="D188" s="4"/>
      <c r="E188" s="44"/>
      <c r="F188" s="4"/>
      <c r="G188" s="4"/>
      <c r="H188" s="70"/>
      <c r="I188" s="4"/>
      <c r="J188" s="4"/>
      <c r="K188" s="4"/>
    </row>
    <row r="189" spans="3:11">
      <c r="C189" s="4"/>
      <c r="D189" s="4"/>
      <c r="E189" s="44"/>
      <c r="F189" s="4"/>
      <c r="G189" s="4"/>
      <c r="H189" s="70"/>
      <c r="I189" s="4"/>
      <c r="J189" s="4"/>
      <c r="K189" s="4"/>
    </row>
    <row r="190" spans="3:11">
      <c r="C190" s="4"/>
      <c r="D190" s="4"/>
      <c r="E190" s="44"/>
      <c r="F190" s="4"/>
      <c r="G190" s="4"/>
      <c r="H190" s="70"/>
      <c r="I190" s="4"/>
      <c r="J190" s="4"/>
      <c r="K190" s="4"/>
    </row>
    <row r="191" spans="3:11">
      <c r="C191" s="4"/>
      <c r="D191" s="4"/>
      <c r="E191" s="44"/>
      <c r="F191" s="4"/>
      <c r="G191" s="4"/>
      <c r="H191" s="70"/>
      <c r="I191" s="4"/>
      <c r="J191" s="4"/>
      <c r="K191" s="4"/>
    </row>
    <row r="192" spans="3:11">
      <c r="C192" s="4"/>
      <c r="D192" s="4"/>
      <c r="E192" s="44"/>
      <c r="F192" s="4"/>
      <c r="G192" s="4"/>
      <c r="H192" s="70"/>
      <c r="I192" s="4"/>
      <c r="J192" s="4"/>
      <c r="K192" s="4"/>
    </row>
    <row r="193" spans="3:11">
      <c r="C193" s="4"/>
      <c r="D193" s="4"/>
      <c r="E193" s="44"/>
      <c r="F193" s="4"/>
      <c r="G193" s="4"/>
      <c r="H193" s="70"/>
      <c r="I193" s="4"/>
      <c r="J193" s="4"/>
      <c r="K193" s="4"/>
    </row>
    <row r="194" spans="3:11">
      <c r="C194" s="4"/>
      <c r="D194" s="4"/>
      <c r="E194" s="44"/>
      <c r="F194" s="4"/>
      <c r="G194" s="4"/>
      <c r="H194" s="70"/>
      <c r="I194" s="4"/>
      <c r="J194" s="4"/>
      <c r="K194" s="4"/>
    </row>
    <row r="195" spans="3:11">
      <c r="C195" s="4"/>
      <c r="D195" s="4"/>
      <c r="E195" s="44"/>
      <c r="F195" s="4"/>
      <c r="G195" s="4"/>
      <c r="H195" s="70"/>
      <c r="I195" s="4"/>
      <c r="J195" s="4"/>
      <c r="K195" s="4"/>
    </row>
    <row r="196" spans="3:11">
      <c r="C196" s="4"/>
      <c r="D196" s="4"/>
      <c r="E196" s="44"/>
      <c r="F196" s="4"/>
      <c r="G196" s="4"/>
      <c r="H196" s="70"/>
      <c r="I196" s="4"/>
      <c r="J196" s="4"/>
      <c r="K196" s="4"/>
    </row>
    <row r="197" spans="3:11">
      <c r="C197" s="4"/>
      <c r="D197" s="4"/>
      <c r="E197" s="44"/>
      <c r="F197" s="4"/>
      <c r="G197" s="4"/>
      <c r="H197" s="70"/>
      <c r="I197" s="4"/>
      <c r="J197" s="4"/>
      <c r="K197" s="4"/>
    </row>
    <row r="198" spans="3:11">
      <c r="C198" s="4"/>
      <c r="D198" s="4"/>
      <c r="E198" s="44"/>
      <c r="F198" s="4"/>
      <c r="G198" s="4"/>
      <c r="H198" s="70"/>
      <c r="I198" s="4"/>
      <c r="J198" s="4"/>
      <c r="K198" s="4"/>
    </row>
    <row r="199" spans="3:11">
      <c r="C199" s="4"/>
      <c r="D199" s="4"/>
      <c r="E199" s="44"/>
      <c r="F199" s="4"/>
      <c r="G199" s="4"/>
      <c r="H199" s="70"/>
      <c r="I199" s="4"/>
      <c r="J199" s="4"/>
      <c r="K199" s="4"/>
    </row>
    <row r="200" spans="3:11">
      <c r="C200" s="4"/>
      <c r="D200" s="4"/>
      <c r="E200" s="44"/>
      <c r="F200" s="4"/>
      <c r="G200" s="4"/>
      <c r="H200" s="70"/>
      <c r="I200" s="4"/>
      <c r="J200" s="4"/>
      <c r="K200" s="4"/>
    </row>
    <row r="201" spans="3:11">
      <c r="C201" s="4"/>
      <c r="D201" s="4"/>
      <c r="E201" s="44"/>
      <c r="F201" s="4"/>
      <c r="G201" s="4"/>
      <c r="H201" s="70"/>
      <c r="I201" s="4"/>
      <c r="J201" s="4"/>
      <c r="K201" s="4"/>
    </row>
    <row r="202" spans="3:11">
      <c r="C202" s="4"/>
      <c r="D202" s="4"/>
      <c r="E202" s="44"/>
      <c r="F202" s="4"/>
      <c r="G202" s="4"/>
      <c r="H202" s="70"/>
      <c r="I202" s="4"/>
      <c r="J202" s="4"/>
      <c r="K202" s="4"/>
    </row>
    <row r="203" spans="3:11">
      <c r="C203" s="4"/>
      <c r="D203" s="4"/>
      <c r="E203" s="44"/>
      <c r="F203" s="4"/>
      <c r="G203" s="4"/>
      <c r="H203" s="70"/>
      <c r="I203" s="4"/>
      <c r="J203" s="4"/>
      <c r="K203" s="4"/>
    </row>
    <row r="204" spans="3:11">
      <c r="C204" s="4"/>
      <c r="D204" s="4"/>
      <c r="E204" s="44"/>
      <c r="F204" s="4"/>
      <c r="G204" s="4"/>
      <c r="H204" s="70"/>
      <c r="I204" s="4"/>
      <c r="J204" s="4"/>
      <c r="K204" s="4"/>
    </row>
    <row r="205" spans="3:11">
      <c r="C205" s="4"/>
      <c r="D205" s="4"/>
      <c r="E205" s="44"/>
      <c r="F205" s="4"/>
      <c r="G205" s="4"/>
      <c r="H205" s="70"/>
      <c r="I205" s="4"/>
      <c r="J205" s="4"/>
      <c r="K205" s="4"/>
    </row>
    <row r="206" spans="3:11">
      <c r="C206" s="4"/>
      <c r="D206" s="4"/>
      <c r="E206" s="44"/>
      <c r="F206" s="4"/>
      <c r="G206" s="4"/>
      <c r="H206" s="70"/>
      <c r="I206" s="4"/>
      <c r="J206" s="4"/>
      <c r="K206" s="4"/>
    </row>
    <row r="207" spans="3:11">
      <c r="C207" s="4"/>
      <c r="D207" s="4"/>
      <c r="E207" s="44"/>
      <c r="F207" s="4"/>
      <c r="G207" s="4"/>
      <c r="H207" s="70"/>
      <c r="I207" s="4"/>
      <c r="J207" s="4"/>
      <c r="K207" s="4"/>
    </row>
    <row r="208" spans="3:11">
      <c r="C208" s="4"/>
      <c r="D208" s="4"/>
      <c r="E208" s="44"/>
      <c r="F208" s="4"/>
      <c r="G208" s="4"/>
      <c r="H208" s="70"/>
      <c r="I208" s="4"/>
      <c r="J208" s="4"/>
      <c r="K208" s="4"/>
    </row>
    <row r="209" spans="3:11">
      <c r="C209" s="4"/>
      <c r="D209" s="4"/>
      <c r="E209" s="44"/>
      <c r="F209" s="4"/>
      <c r="G209" s="4"/>
      <c r="H209" s="70"/>
      <c r="I209" s="4"/>
      <c r="J209" s="4"/>
      <c r="K209" s="4"/>
    </row>
    <row r="210" spans="3:11">
      <c r="C210" s="4"/>
      <c r="D210" s="4"/>
      <c r="E210" s="44"/>
      <c r="F210" s="4"/>
      <c r="G210" s="4"/>
      <c r="H210" s="70"/>
      <c r="I210" s="4"/>
      <c r="J210" s="4"/>
      <c r="K210" s="4"/>
    </row>
    <row r="211" spans="3:11">
      <c r="C211" s="4"/>
      <c r="D211" s="4"/>
      <c r="E211" s="44"/>
      <c r="F211" s="4"/>
      <c r="G211" s="4"/>
      <c r="H211" s="70"/>
      <c r="I211" s="4"/>
      <c r="J211" s="4"/>
      <c r="K211" s="4"/>
    </row>
    <row r="212" spans="3:11">
      <c r="C212" s="4"/>
      <c r="D212" s="4"/>
      <c r="E212" s="44"/>
      <c r="F212" s="4"/>
      <c r="G212" s="4"/>
      <c r="H212" s="70"/>
      <c r="I212" s="4"/>
      <c r="J212" s="4"/>
      <c r="K212" s="4"/>
    </row>
    <row r="213" spans="3:11">
      <c r="C213" s="4"/>
      <c r="D213" s="4"/>
      <c r="E213" s="44"/>
      <c r="F213" s="4"/>
      <c r="G213" s="4"/>
      <c r="H213" s="70"/>
      <c r="I213" s="4"/>
      <c r="J213" s="4"/>
      <c r="K213" s="4"/>
    </row>
    <row r="214" spans="3:11">
      <c r="C214" s="4"/>
      <c r="D214" s="4"/>
      <c r="E214" s="44"/>
      <c r="F214" s="4"/>
      <c r="G214" s="4"/>
      <c r="H214" s="70"/>
      <c r="I214" s="4"/>
      <c r="J214" s="4"/>
      <c r="K214" s="4"/>
    </row>
    <row r="215" spans="3:11">
      <c r="C215" s="4"/>
      <c r="D215" s="4"/>
      <c r="E215" s="44"/>
      <c r="F215" s="4"/>
      <c r="G215" s="4"/>
      <c r="H215" s="70"/>
      <c r="I215" s="4"/>
      <c r="J215" s="4"/>
      <c r="K215" s="4"/>
    </row>
    <row r="216" spans="3:11">
      <c r="C216" s="4"/>
      <c r="D216" s="4"/>
      <c r="E216" s="44"/>
      <c r="F216" s="4"/>
      <c r="G216" s="4"/>
      <c r="H216" s="70"/>
      <c r="I216" s="4"/>
      <c r="J216" s="4"/>
      <c r="K216" s="4"/>
    </row>
    <row r="217" spans="3:11">
      <c r="C217" s="4"/>
      <c r="D217" s="4"/>
      <c r="E217" s="44"/>
      <c r="F217" s="4"/>
      <c r="G217" s="4"/>
      <c r="H217" s="70"/>
      <c r="I217" s="4"/>
      <c r="J217" s="4"/>
      <c r="K217" s="4"/>
    </row>
    <row r="218" spans="3:11">
      <c r="C218" s="4"/>
      <c r="D218" s="4"/>
      <c r="E218" s="44"/>
      <c r="F218" s="4"/>
      <c r="G218" s="4"/>
      <c r="H218" s="70"/>
      <c r="I218" s="4"/>
      <c r="J218" s="4"/>
      <c r="K218" s="4"/>
    </row>
    <row r="219" spans="3:11">
      <c r="C219" s="4"/>
      <c r="D219" s="4"/>
      <c r="E219" s="44"/>
      <c r="F219" s="4"/>
      <c r="G219" s="4"/>
      <c r="H219" s="70"/>
      <c r="I219" s="4"/>
      <c r="J219" s="4"/>
      <c r="K219" s="4"/>
    </row>
    <row r="220" spans="3:11">
      <c r="C220" s="4"/>
      <c r="D220" s="4"/>
      <c r="E220" s="44"/>
      <c r="F220" s="4"/>
      <c r="G220" s="4"/>
      <c r="H220" s="70"/>
      <c r="I220" s="4"/>
      <c r="J220" s="4"/>
      <c r="K220" s="4"/>
    </row>
    <row r="221" spans="3:11">
      <c r="C221" s="4"/>
      <c r="D221" s="4"/>
      <c r="E221" s="44"/>
      <c r="F221" s="4"/>
      <c r="G221" s="4"/>
      <c r="H221" s="70"/>
      <c r="I221" s="4"/>
      <c r="J221" s="4"/>
      <c r="K221" s="4"/>
    </row>
    <row r="222" spans="3:11">
      <c r="C222" s="4"/>
      <c r="D222" s="4"/>
      <c r="E222" s="44"/>
      <c r="F222" s="4"/>
      <c r="G222" s="4"/>
      <c r="H222" s="70"/>
      <c r="I222" s="4"/>
      <c r="J222" s="4"/>
      <c r="K222" s="4"/>
    </row>
    <row r="223" spans="3:11">
      <c r="C223" s="4"/>
      <c r="D223" s="4"/>
      <c r="E223" s="44"/>
      <c r="F223" s="4"/>
      <c r="G223" s="4"/>
      <c r="H223" s="70"/>
      <c r="I223" s="4"/>
      <c r="J223" s="4"/>
      <c r="K223" s="4"/>
    </row>
    <row r="224" spans="3:11">
      <c r="C224" s="4"/>
      <c r="D224" s="4"/>
      <c r="E224" s="44"/>
      <c r="F224" s="4"/>
      <c r="G224" s="4"/>
      <c r="H224" s="70"/>
      <c r="I224" s="4"/>
      <c r="J224" s="4"/>
      <c r="K224" s="4"/>
    </row>
    <row r="225" spans="3:11">
      <c r="C225" s="4"/>
      <c r="D225" s="4"/>
      <c r="E225" s="44"/>
      <c r="F225" s="4"/>
      <c r="G225" s="4"/>
      <c r="H225" s="70"/>
      <c r="I225" s="4"/>
      <c r="J225" s="4"/>
      <c r="K225" s="4"/>
    </row>
    <row r="226" spans="3:11">
      <c r="C226" s="4"/>
      <c r="D226" s="4"/>
      <c r="E226" s="44"/>
      <c r="F226" s="4"/>
      <c r="G226" s="4"/>
      <c r="H226" s="70"/>
      <c r="I226" s="4"/>
      <c r="J226" s="4"/>
      <c r="K226" s="4"/>
    </row>
    <row r="227" spans="3:11">
      <c r="C227" s="4"/>
      <c r="D227" s="4"/>
      <c r="E227" s="44"/>
      <c r="F227" s="4"/>
      <c r="G227" s="4"/>
      <c r="H227" s="70"/>
      <c r="I227" s="4"/>
      <c r="J227" s="4"/>
      <c r="K227" s="4"/>
    </row>
    <row r="228" spans="3:11">
      <c r="C228" s="4"/>
      <c r="D228" s="4"/>
      <c r="E228" s="44"/>
      <c r="F228" s="4"/>
      <c r="G228" s="4"/>
      <c r="H228" s="70"/>
      <c r="I228" s="4"/>
      <c r="J228" s="4"/>
      <c r="K228" s="4"/>
    </row>
    <row r="229" spans="3:11">
      <c r="C229" s="4"/>
      <c r="D229" s="4"/>
      <c r="E229" s="44"/>
      <c r="F229" s="4"/>
      <c r="G229" s="4"/>
      <c r="H229" s="70"/>
      <c r="I229" s="4"/>
      <c r="J229" s="4"/>
      <c r="K229" s="4"/>
    </row>
    <row r="230" spans="3:11">
      <c r="C230" s="4"/>
      <c r="D230" s="4"/>
      <c r="E230" s="44"/>
      <c r="F230" s="4"/>
      <c r="G230" s="4"/>
      <c r="H230" s="70"/>
      <c r="I230" s="4"/>
      <c r="J230" s="4"/>
      <c r="K230" s="4"/>
    </row>
    <row r="231" spans="3:11">
      <c r="C231" s="4"/>
      <c r="D231" s="4"/>
      <c r="E231" s="44"/>
      <c r="F231" s="4"/>
      <c r="G231" s="4"/>
      <c r="H231" s="70"/>
      <c r="I231" s="4"/>
      <c r="J231" s="4"/>
      <c r="K231" s="4"/>
    </row>
    <row r="232" spans="3:11">
      <c r="C232" s="4"/>
      <c r="D232" s="4"/>
      <c r="E232" s="44"/>
      <c r="F232" s="4"/>
      <c r="G232" s="4"/>
      <c r="H232" s="70"/>
      <c r="I232" s="4"/>
      <c r="J232" s="4"/>
      <c r="K232" s="4"/>
    </row>
    <row r="233" spans="3:11">
      <c r="C233" s="4"/>
      <c r="D233" s="4"/>
      <c r="E233" s="44"/>
      <c r="F233" s="4"/>
      <c r="G233" s="4"/>
      <c r="H233" s="70"/>
      <c r="I233" s="4"/>
      <c r="J233" s="4"/>
      <c r="K233" s="4"/>
    </row>
    <row r="234" spans="3:11">
      <c r="C234" s="4"/>
      <c r="D234" s="4"/>
      <c r="E234" s="44"/>
      <c r="F234" s="4"/>
      <c r="G234" s="4"/>
      <c r="H234" s="70"/>
      <c r="I234" s="4"/>
      <c r="J234" s="4"/>
      <c r="K234" s="4"/>
    </row>
    <row r="235" spans="3:11">
      <c r="C235" s="4"/>
      <c r="D235" s="4"/>
      <c r="E235" s="44"/>
      <c r="F235" s="4"/>
      <c r="G235" s="4"/>
      <c r="H235" s="70"/>
      <c r="I235" s="4"/>
      <c r="J235" s="4"/>
      <c r="K235" s="4"/>
    </row>
    <row r="236" spans="3:11">
      <c r="C236" s="4"/>
      <c r="D236" s="4"/>
      <c r="E236" s="44"/>
      <c r="F236" s="4"/>
      <c r="G236" s="4"/>
      <c r="H236" s="70"/>
      <c r="I236" s="4"/>
      <c r="J236" s="4"/>
      <c r="K236" s="4"/>
    </row>
    <row r="237" spans="3:11">
      <c r="C237" s="4"/>
      <c r="D237" s="4"/>
      <c r="E237" s="44"/>
      <c r="F237" s="4"/>
      <c r="G237" s="4"/>
      <c r="H237" s="70"/>
      <c r="I237" s="4"/>
      <c r="J237" s="4"/>
      <c r="K237" s="4"/>
    </row>
    <row r="238" spans="3:11">
      <c r="C238" s="4"/>
      <c r="D238" s="4"/>
      <c r="E238" s="44"/>
      <c r="F238" s="4"/>
      <c r="G238" s="4"/>
      <c r="H238" s="70"/>
      <c r="I238" s="4"/>
      <c r="J238" s="4"/>
      <c r="K238" s="4"/>
    </row>
    <row r="239" spans="3:11">
      <c r="C239" s="4"/>
      <c r="D239" s="4"/>
      <c r="E239" s="44"/>
      <c r="F239" s="4"/>
      <c r="G239" s="4"/>
      <c r="H239" s="70"/>
      <c r="I239" s="4"/>
      <c r="J239" s="4"/>
      <c r="K239" s="4"/>
    </row>
    <row r="240" spans="3:11">
      <c r="C240" s="4"/>
      <c r="D240" s="4"/>
      <c r="E240" s="44"/>
      <c r="F240" s="4"/>
      <c r="G240" s="4"/>
      <c r="H240" s="70"/>
      <c r="I240" s="4"/>
      <c r="J240" s="4"/>
      <c r="K240" s="4"/>
    </row>
    <row r="241" spans="3:11">
      <c r="C241" s="4"/>
      <c r="D241" s="4"/>
      <c r="E241" s="44"/>
      <c r="F241" s="4"/>
      <c r="G241" s="4"/>
      <c r="H241" s="70"/>
      <c r="I241" s="4"/>
      <c r="J241" s="4"/>
      <c r="K241" s="4"/>
    </row>
    <row r="242" spans="3:11">
      <c r="C242" s="4"/>
      <c r="D242" s="4"/>
      <c r="E242" s="44"/>
      <c r="F242" s="4"/>
      <c r="G242" s="4"/>
      <c r="H242" s="70"/>
      <c r="I242" s="4"/>
      <c r="J242" s="4"/>
      <c r="K242" s="4"/>
    </row>
    <row r="243" spans="3:11">
      <c r="C243" s="4"/>
      <c r="D243" s="4"/>
      <c r="E243" s="44"/>
      <c r="F243" s="4"/>
      <c r="G243" s="4"/>
      <c r="H243" s="70"/>
      <c r="I243" s="4"/>
      <c r="J243" s="4"/>
      <c r="K243" s="4"/>
    </row>
    <row r="244" spans="3:11">
      <c r="C244" s="4"/>
      <c r="D244" s="4"/>
      <c r="E244" s="44"/>
      <c r="F244" s="4"/>
      <c r="G244" s="4"/>
      <c r="H244" s="70"/>
      <c r="I244" s="4"/>
      <c r="J244" s="4"/>
      <c r="K244" s="4"/>
    </row>
    <row r="245" spans="3:11">
      <c r="C245" s="4"/>
      <c r="D245" s="4"/>
      <c r="E245" s="44"/>
      <c r="F245" s="4"/>
      <c r="G245" s="4"/>
      <c r="H245" s="70"/>
      <c r="I245" s="4"/>
      <c r="J245" s="4"/>
      <c r="K245" s="4"/>
    </row>
    <row r="246" spans="3:11">
      <c r="C246" s="4"/>
      <c r="D246" s="4"/>
      <c r="E246" s="44"/>
      <c r="F246" s="4"/>
      <c r="G246" s="4"/>
      <c r="H246" s="70"/>
      <c r="I246" s="4"/>
      <c r="J246" s="4"/>
      <c r="K246" s="4"/>
    </row>
    <row r="247" spans="3:11">
      <c r="C247" s="4"/>
      <c r="D247" s="4"/>
      <c r="E247" s="44"/>
      <c r="F247" s="4"/>
      <c r="G247" s="4"/>
      <c r="H247" s="70"/>
      <c r="I247" s="4"/>
      <c r="J247" s="4"/>
      <c r="K247" s="4"/>
    </row>
    <row r="248" spans="3:11">
      <c r="C248" s="4"/>
      <c r="D248" s="4"/>
      <c r="E248" s="44"/>
      <c r="F248" s="4"/>
      <c r="G248" s="4"/>
      <c r="H248" s="70"/>
      <c r="I248" s="4"/>
      <c r="J248" s="4"/>
      <c r="K248" s="4"/>
    </row>
    <row r="249" spans="3:11">
      <c r="C249" s="4"/>
      <c r="D249" s="4"/>
      <c r="E249" s="44"/>
      <c r="F249" s="4"/>
      <c r="G249" s="4"/>
      <c r="H249" s="70"/>
      <c r="I249" s="4"/>
      <c r="J249" s="4"/>
      <c r="K249" s="4"/>
    </row>
    <row r="250" spans="3:11">
      <c r="C250" s="4"/>
      <c r="D250" s="4"/>
      <c r="E250" s="44"/>
      <c r="F250" s="4"/>
      <c r="G250" s="4"/>
      <c r="H250" s="70"/>
      <c r="I250" s="4"/>
      <c r="J250" s="4"/>
      <c r="K250" s="4"/>
    </row>
    <row r="251" spans="3:11">
      <c r="C251" s="4"/>
      <c r="D251" s="4"/>
      <c r="E251" s="44"/>
      <c r="F251" s="4"/>
      <c r="G251" s="4"/>
      <c r="H251" s="70"/>
      <c r="I251" s="4"/>
      <c r="J251" s="4"/>
      <c r="K251" s="4"/>
    </row>
    <row r="252" spans="3:11">
      <c r="C252" s="4"/>
      <c r="D252" s="4"/>
      <c r="E252" s="44"/>
      <c r="F252" s="4"/>
      <c r="G252" s="4"/>
      <c r="H252" s="70"/>
      <c r="I252" s="4"/>
      <c r="J252" s="4"/>
      <c r="K252" s="4"/>
    </row>
    <row r="253" spans="3:11">
      <c r="C253" s="4"/>
      <c r="D253" s="4"/>
      <c r="E253" s="44"/>
      <c r="F253" s="4"/>
      <c r="G253" s="4"/>
      <c r="H253" s="70"/>
      <c r="I253" s="4"/>
      <c r="J253" s="4"/>
      <c r="K253" s="4"/>
    </row>
    <row r="254" spans="3:11">
      <c r="C254" s="4"/>
      <c r="D254" s="4"/>
      <c r="E254" s="44"/>
      <c r="F254" s="4"/>
      <c r="G254" s="4"/>
      <c r="H254" s="70"/>
      <c r="I254" s="4"/>
      <c r="J254" s="4"/>
      <c r="K254" s="4"/>
    </row>
    <row r="255" spans="3:11">
      <c r="C255" s="4"/>
      <c r="D255" s="4"/>
      <c r="E255" s="44"/>
      <c r="F255" s="4"/>
      <c r="G255" s="4"/>
      <c r="H255" s="70"/>
      <c r="I255" s="4"/>
      <c r="J255" s="4"/>
      <c r="K255" s="4"/>
    </row>
    <row r="256" spans="3:11">
      <c r="C256" s="4"/>
      <c r="D256" s="4"/>
      <c r="E256" s="44"/>
      <c r="F256" s="4"/>
      <c r="G256" s="4"/>
      <c r="H256" s="70"/>
      <c r="I256" s="4"/>
      <c r="J256" s="4"/>
      <c r="K256" s="4"/>
    </row>
    <row r="257" spans="3:11">
      <c r="C257" s="4"/>
      <c r="D257" s="4"/>
      <c r="E257" s="44"/>
      <c r="F257" s="4"/>
      <c r="G257" s="4"/>
      <c r="H257" s="70"/>
      <c r="I257" s="4"/>
      <c r="J257" s="4"/>
      <c r="K257" s="4"/>
    </row>
    <row r="258" spans="3:11">
      <c r="C258" s="4"/>
      <c r="D258" s="4"/>
      <c r="E258" s="44"/>
      <c r="F258" s="4"/>
      <c r="G258" s="4"/>
      <c r="H258" s="70"/>
      <c r="I258" s="4"/>
      <c r="J258" s="4"/>
      <c r="K258" s="4"/>
    </row>
    <row r="259" spans="3:11">
      <c r="C259" s="4"/>
      <c r="D259" s="4"/>
      <c r="E259" s="44"/>
      <c r="F259" s="4"/>
      <c r="G259" s="4"/>
      <c r="H259" s="70"/>
      <c r="I259" s="4"/>
      <c r="J259" s="4"/>
      <c r="K259" s="4"/>
    </row>
    <row r="260" spans="3:11">
      <c r="C260" s="4"/>
      <c r="D260" s="4"/>
      <c r="E260" s="44"/>
      <c r="F260" s="4"/>
      <c r="G260" s="4"/>
      <c r="H260" s="70"/>
      <c r="I260" s="4"/>
      <c r="J260" s="4"/>
      <c r="K260" s="4"/>
    </row>
    <row r="261" spans="3:11">
      <c r="C261" s="4"/>
      <c r="D261" s="4"/>
      <c r="E261" s="44"/>
      <c r="F261" s="4"/>
      <c r="G261" s="4"/>
      <c r="H261" s="70"/>
      <c r="I261" s="4"/>
      <c r="J261" s="4"/>
      <c r="K261" s="4"/>
    </row>
    <row r="262" spans="3:11">
      <c r="C262" s="4"/>
      <c r="D262" s="4"/>
      <c r="E262" s="44"/>
      <c r="F262" s="4"/>
      <c r="G262" s="4"/>
      <c r="H262" s="70"/>
      <c r="I262" s="4"/>
      <c r="J262" s="4"/>
      <c r="K262" s="4"/>
    </row>
    <row r="263" spans="3:11">
      <c r="C263" s="4"/>
      <c r="D263" s="4"/>
      <c r="E263" s="44"/>
      <c r="F263" s="4"/>
      <c r="G263" s="4"/>
      <c r="H263" s="70"/>
      <c r="I263" s="4"/>
      <c r="J263" s="4"/>
      <c r="K263" s="4"/>
    </row>
    <row r="264" spans="3:11">
      <c r="C264" s="4"/>
      <c r="D264" s="4"/>
      <c r="E264" s="44"/>
      <c r="F264" s="4"/>
      <c r="G264" s="4"/>
      <c r="H264" s="70"/>
      <c r="I264" s="4"/>
      <c r="J264" s="4"/>
      <c r="K264" s="4"/>
    </row>
    <row r="265" spans="3:11">
      <c r="C265" s="4"/>
      <c r="D265" s="4"/>
      <c r="E265" s="44"/>
      <c r="F265" s="4"/>
      <c r="G265" s="4"/>
      <c r="H265" s="70"/>
      <c r="I265" s="4"/>
      <c r="J265" s="4"/>
      <c r="K265" s="4"/>
    </row>
    <row r="266" spans="3:11">
      <c r="C266" s="4"/>
      <c r="D266" s="4"/>
      <c r="E266" s="44"/>
      <c r="F266" s="4"/>
      <c r="G266" s="4"/>
      <c r="H266" s="70"/>
      <c r="I266" s="4"/>
      <c r="J266" s="4"/>
      <c r="K266" s="4"/>
    </row>
    <row r="267" spans="3:11">
      <c r="C267" s="4"/>
      <c r="D267" s="4"/>
      <c r="E267" s="44"/>
      <c r="F267" s="4"/>
      <c r="G267" s="4"/>
      <c r="H267" s="70"/>
      <c r="I267" s="4"/>
      <c r="J267" s="4"/>
      <c r="K267" s="4"/>
    </row>
    <row r="268" spans="3:11">
      <c r="C268" s="4"/>
      <c r="D268" s="4"/>
      <c r="E268" s="44"/>
      <c r="F268" s="4"/>
      <c r="G268" s="4"/>
      <c r="H268" s="70"/>
      <c r="I268" s="4"/>
      <c r="J268" s="4"/>
      <c r="K268" s="4"/>
    </row>
    <row r="269" spans="3:11">
      <c r="C269" s="4"/>
      <c r="D269" s="4"/>
      <c r="E269" s="44"/>
      <c r="F269" s="4"/>
      <c r="G269" s="4"/>
      <c r="H269" s="70"/>
      <c r="I269" s="4"/>
      <c r="J269" s="4"/>
      <c r="K269" s="4"/>
    </row>
    <row r="270" spans="3:11">
      <c r="C270" s="4"/>
      <c r="D270" s="4"/>
      <c r="E270" s="44"/>
      <c r="F270" s="4"/>
      <c r="G270" s="4"/>
      <c r="H270" s="70"/>
      <c r="I270" s="4"/>
      <c r="J270" s="4"/>
      <c r="K270" s="4"/>
    </row>
    <row r="271" spans="3:11">
      <c r="C271" s="4"/>
      <c r="D271" s="4"/>
      <c r="E271" s="44"/>
      <c r="F271" s="4"/>
      <c r="G271" s="4"/>
      <c r="H271" s="70"/>
      <c r="I271" s="4"/>
      <c r="J271" s="4"/>
      <c r="K271" s="4"/>
    </row>
    <row r="272" spans="3:11">
      <c r="C272" s="4"/>
      <c r="D272" s="4"/>
      <c r="E272" s="44"/>
      <c r="F272" s="4"/>
      <c r="G272" s="4"/>
      <c r="H272" s="70"/>
      <c r="I272" s="4"/>
      <c r="J272" s="4"/>
      <c r="K272" s="4"/>
    </row>
    <row r="273" spans="3:11">
      <c r="C273" s="4"/>
      <c r="D273" s="4"/>
      <c r="E273" s="44"/>
      <c r="F273" s="4"/>
      <c r="G273" s="4"/>
      <c r="H273" s="70"/>
      <c r="I273" s="4"/>
      <c r="J273" s="4"/>
      <c r="K273" s="4"/>
    </row>
    <row r="274" spans="3:11">
      <c r="C274" s="4"/>
      <c r="D274" s="4"/>
      <c r="E274" s="44"/>
      <c r="F274" s="4"/>
      <c r="G274" s="4"/>
      <c r="H274" s="70"/>
      <c r="I274" s="4"/>
      <c r="J274" s="4"/>
      <c r="K274" s="4"/>
    </row>
    <row r="275" spans="3:11">
      <c r="C275" s="4"/>
      <c r="D275" s="4"/>
      <c r="E275" s="44"/>
      <c r="F275" s="4"/>
      <c r="G275" s="4"/>
      <c r="H275" s="70"/>
      <c r="I275" s="4"/>
      <c r="J275" s="4"/>
      <c r="K275" s="4"/>
    </row>
    <row r="276" spans="3:11">
      <c r="C276" s="4"/>
      <c r="D276" s="4"/>
      <c r="E276" s="44"/>
      <c r="F276" s="4"/>
      <c r="G276" s="4"/>
      <c r="H276" s="70"/>
      <c r="I276" s="4"/>
      <c r="J276" s="4"/>
      <c r="K276" s="4"/>
    </row>
    <row r="277" spans="3:11">
      <c r="C277" s="4"/>
      <c r="D277" s="4"/>
      <c r="E277" s="44"/>
      <c r="F277" s="4"/>
      <c r="G277" s="4"/>
      <c r="H277" s="70"/>
      <c r="I277" s="4"/>
      <c r="J277" s="4"/>
      <c r="K277" s="4"/>
    </row>
    <row r="278" spans="3:11">
      <c r="C278" s="4"/>
      <c r="D278" s="4"/>
      <c r="E278" s="44"/>
      <c r="F278" s="4"/>
      <c r="G278" s="4"/>
      <c r="H278" s="70"/>
      <c r="I278" s="4"/>
      <c r="J278" s="4"/>
      <c r="K278" s="4"/>
    </row>
    <row r="279" spans="3:11">
      <c r="C279" s="4"/>
      <c r="D279" s="4"/>
      <c r="E279" s="44"/>
      <c r="F279" s="4"/>
      <c r="G279" s="4"/>
      <c r="H279" s="70"/>
      <c r="I279" s="4"/>
      <c r="J279" s="4"/>
      <c r="K279" s="4"/>
    </row>
    <row r="280" spans="3:11">
      <c r="C280" s="4"/>
      <c r="D280" s="4"/>
      <c r="E280" s="44"/>
      <c r="F280" s="4"/>
      <c r="G280" s="4"/>
      <c r="H280" s="70"/>
      <c r="I280" s="4"/>
      <c r="J280" s="4"/>
      <c r="K280" s="4"/>
    </row>
    <row r="281" spans="3:11">
      <c r="C281" s="4"/>
      <c r="D281" s="4"/>
      <c r="E281" s="44"/>
      <c r="F281" s="4"/>
      <c r="G281" s="4"/>
      <c r="H281" s="70"/>
      <c r="I281" s="4"/>
      <c r="J281" s="4"/>
      <c r="K281" s="4"/>
    </row>
    <row r="282" spans="3:11">
      <c r="C282" s="4"/>
      <c r="D282" s="4"/>
      <c r="E282" s="44"/>
      <c r="F282" s="4"/>
      <c r="G282" s="4"/>
      <c r="H282" s="70"/>
      <c r="I282" s="4"/>
      <c r="J282" s="4"/>
      <c r="K282" s="4"/>
    </row>
    <row r="283" spans="3:11">
      <c r="C283" s="4"/>
      <c r="D283" s="4"/>
      <c r="E283" s="44"/>
      <c r="F283" s="4"/>
      <c r="G283" s="4"/>
      <c r="H283" s="70"/>
      <c r="I283" s="4"/>
      <c r="J283" s="4"/>
      <c r="K283" s="4"/>
    </row>
    <row r="284" spans="3:11">
      <c r="C284" s="4"/>
      <c r="D284" s="4"/>
      <c r="E284" s="44"/>
      <c r="F284" s="4"/>
      <c r="G284" s="4"/>
      <c r="H284" s="70"/>
      <c r="I284" s="4"/>
      <c r="J284" s="4"/>
      <c r="K284" s="4"/>
    </row>
    <row r="285" spans="3:11">
      <c r="C285" s="4"/>
      <c r="D285" s="4"/>
      <c r="E285" s="44"/>
      <c r="F285" s="4"/>
      <c r="G285" s="4"/>
      <c r="H285" s="70"/>
      <c r="I285" s="4"/>
      <c r="J285" s="4"/>
      <c r="K285" s="4"/>
    </row>
    <row r="286" spans="3:11">
      <c r="C286" s="4"/>
      <c r="D286" s="4"/>
      <c r="E286" s="44"/>
      <c r="F286" s="4"/>
      <c r="G286" s="4"/>
      <c r="H286" s="70"/>
      <c r="I286" s="4"/>
      <c r="J286" s="4"/>
      <c r="K286" s="4"/>
    </row>
    <row r="287" spans="3:11">
      <c r="C287" s="4"/>
      <c r="D287" s="4"/>
      <c r="E287" s="44"/>
      <c r="F287" s="4"/>
      <c r="G287" s="4"/>
      <c r="H287" s="70"/>
      <c r="I287" s="4"/>
      <c r="J287" s="4"/>
      <c r="K287" s="4"/>
    </row>
    <row r="288" spans="3:11">
      <c r="C288" s="4"/>
      <c r="D288" s="4"/>
      <c r="E288" s="44"/>
      <c r="F288" s="4"/>
      <c r="G288" s="4"/>
      <c r="H288" s="70"/>
      <c r="I288" s="4"/>
      <c r="J288" s="4"/>
      <c r="K288" s="4"/>
    </row>
    <row r="289" spans="3:11">
      <c r="C289" s="4"/>
      <c r="D289" s="4"/>
      <c r="E289" s="44"/>
      <c r="F289" s="4"/>
      <c r="G289" s="4"/>
      <c r="H289" s="70"/>
      <c r="I289" s="4"/>
      <c r="J289" s="4"/>
      <c r="K289" s="4"/>
    </row>
    <row r="290" spans="3:11">
      <c r="C290" s="4"/>
      <c r="D290" s="4"/>
      <c r="E290" s="44"/>
      <c r="F290" s="4"/>
      <c r="G290" s="4"/>
      <c r="H290" s="70"/>
      <c r="I290" s="4"/>
      <c r="J290" s="4"/>
      <c r="K290" s="4"/>
    </row>
    <row r="291" spans="3:11">
      <c r="C291" s="4"/>
      <c r="D291" s="4"/>
      <c r="E291" s="44"/>
      <c r="F291" s="4"/>
      <c r="G291" s="4"/>
      <c r="H291" s="70"/>
      <c r="I291" s="4"/>
      <c r="J291" s="4"/>
      <c r="K291" s="4"/>
    </row>
    <row r="292" spans="3:11">
      <c r="C292" s="4"/>
      <c r="D292" s="4"/>
      <c r="E292" s="44"/>
      <c r="F292" s="4"/>
      <c r="G292" s="4"/>
      <c r="H292" s="70"/>
      <c r="I292" s="4"/>
      <c r="J292" s="4"/>
      <c r="K292" s="4"/>
    </row>
    <row r="293" spans="3:11">
      <c r="C293" s="4"/>
      <c r="D293" s="4"/>
      <c r="E293" s="44"/>
      <c r="F293" s="4"/>
      <c r="G293" s="4"/>
      <c r="H293" s="70"/>
      <c r="I293" s="4"/>
      <c r="J293" s="4"/>
      <c r="K293" s="4"/>
    </row>
    <row r="294" spans="3:11">
      <c r="C294" s="4"/>
      <c r="D294" s="4"/>
      <c r="E294" s="44"/>
      <c r="F294" s="4"/>
      <c r="G294" s="4"/>
      <c r="H294" s="70"/>
      <c r="I294" s="4"/>
      <c r="J294" s="4"/>
      <c r="K294" s="4"/>
    </row>
    <row r="295" spans="3:11">
      <c r="C295" s="4"/>
      <c r="D295" s="4"/>
      <c r="E295" s="44"/>
      <c r="F295" s="4"/>
      <c r="G295" s="4"/>
      <c r="H295" s="70"/>
      <c r="I295" s="4"/>
      <c r="J295" s="4"/>
      <c r="K295" s="4"/>
    </row>
    <row r="296" spans="3:11">
      <c r="C296" s="4"/>
      <c r="D296" s="4"/>
      <c r="E296" s="44"/>
      <c r="F296" s="4"/>
      <c r="G296" s="4"/>
      <c r="H296" s="70"/>
      <c r="I296" s="4"/>
      <c r="J296" s="4"/>
      <c r="K296" s="4"/>
    </row>
    <row r="297" spans="3:11">
      <c r="C297" s="4"/>
      <c r="D297" s="4"/>
      <c r="E297" s="44"/>
      <c r="F297" s="4"/>
      <c r="G297" s="4"/>
      <c r="H297" s="70"/>
      <c r="I297" s="4"/>
      <c r="J297" s="4"/>
      <c r="K297" s="4"/>
    </row>
    <row r="298" spans="3:11">
      <c r="C298" s="4"/>
      <c r="D298" s="4"/>
      <c r="E298" s="44"/>
      <c r="F298" s="4"/>
      <c r="G298" s="4"/>
      <c r="H298" s="70"/>
      <c r="I298" s="4"/>
      <c r="J298" s="4"/>
      <c r="K298" s="4"/>
    </row>
    <row r="299" spans="3:11">
      <c r="C299" s="4"/>
      <c r="D299" s="4"/>
      <c r="E299" s="44"/>
      <c r="F299" s="4"/>
      <c r="G299" s="4"/>
      <c r="H299" s="70"/>
      <c r="I299" s="4"/>
      <c r="J299" s="4"/>
      <c r="K299" s="4"/>
    </row>
    <row r="300" spans="3:11">
      <c r="C300" s="4"/>
      <c r="D300" s="4"/>
      <c r="E300" s="44"/>
      <c r="F300" s="4"/>
      <c r="G300" s="4"/>
      <c r="H300" s="70"/>
      <c r="I300" s="4"/>
      <c r="J300" s="4"/>
      <c r="K300" s="4"/>
    </row>
    <row r="301" spans="3:11">
      <c r="C301" s="4"/>
      <c r="D301" s="4"/>
      <c r="E301" s="44"/>
      <c r="F301" s="4"/>
      <c r="G301" s="4"/>
      <c r="H301" s="70"/>
      <c r="I301" s="4"/>
      <c r="J301" s="4"/>
      <c r="K301" s="4"/>
    </row>
    <row r="302" spans="3:11">
      <c r="C302" s="4"/>
      <c r="D302" s="4"/>
      <c r="E302" s="44"/>
      <c r="F302" s="4"/>
      <c r="G302" s="4"/>
      <c r="H302" s="70"/>
      <c r="I302" s="4"/>
      <c r="J302" s="4"/>
      <c r="K302" s="4"/>
    </row>
    <row r="303" spans="3:11">
      <c r="C303" s="4"/>
      <c r="D303" s="4"/>
      <c r="E303" s="44"/>
      <c r="F303" s="4"/>
      <c r="G303" s="4"/>
      <c r="H303" s="70"/>
      <c r="I303" s="4"/>
      <c r="J303" s="4"/>
      <c r="K303" s="4"/>
    </row>
    <row r="304" spans="3:11">
      <c r="C304" s="4"/>
      <c r="D304" s="4"/>
      <c r="E304" s="44"/>
      <c r="F304" s="4"/>
      <c r="G304" s="4"/>
      <c r="H304" s="70"/>
      <c r="I304" s="4"/>
      <c r="J304" s="4"/>
      <c r="K304" s="4"/>
    </row>
    <row r="305" spans="3:11">
      <c r="C305" s="4"/>
      <c r="D305" s="4"/>
      <c r="E305" s="44"/>
      <c r="F305" s="4"/>
      <c r="G305" s="4"/>
      <c r="H305" s="70"/>
      <c r="I305" s="4"/>
      <c r="J305" s="4"/>
      <c r="K305" s="4"/>
    </row>
    <row r="306" spans="3:11">
      <c r="C306" s="4"/>
      <c r="D306" s="4"/>
      <c r="E306" s="44"/>
      <c r="F306" s="4"/>
      <c r="G306" s="4"/>
      <c r="H306" s="70"/>
      <c r="I306" s="4"/>
      <c r="J306" s="4"/>
      <c r="K306" s="4"/>
    </row>
    <row r="307" spans="3:11">
      <c r="C307" s="4"/>
      <c r="D307" s="4"/>
      <c r="E307" s="44"/>
      <c r="F307" s="4"/>
      <c r="G307" s="4"/>
      <c r="H307" s="70"/>
      <c r="I307" s="4"/>
      <c r="J307" s="4"/>
      <c r="K307" s="4"/>
    </row>
    <row r="308" spans="3:11">
      <c r="C308" s="4"/>
      <c r="D308" s="4"/>
      <c r="E308" s="44"/>
      <c r="F308" s="4"/>
      <c r="G308" s="4"/>
      <c r="H308" s="70"/>
      <c r="I308" s="4"/>
      <c r="J308" s="4"/>
      <c r="K308" s="4"/>
    </row>
    <row r="309" spans="3:11">
      <c r="C309" s="4"/>
      <c r="D309" s="4"/>
      <c r="E309" s="44"/>
      <c r="F309" s="4"/>
      <c r="G309" s="4"/>
      <c r="H309" s="70"/>
      <c r="I309" s="4"/>
      <c r="J309" s="4"/>
      <c r="K309" s="4"/>
    </row>
    <row r="310" spans="3:11">
      <c r="C310" s="4"/>
      <c r="D310" s="4"/>
      <c r="E310" s="44"/>
      <c r="F310" s="4"/>
      <c r="G310" s="4"/>
      <c r="H310" s="70"/>
      <c r="I310" s="4"/>
      <c r="J310" s="4"/>
      <c r="K310" s="4"/>
    </row>
    <row r="311" spans="3:11">
      <c r="C311" s="4"/>
      <c r="D311" s="4"/>
      <c r="E311" s="44"/>
      <c r="F311" s="4"/>
      <c r="G311" s="4"/>
      <c r="H311" s="70"/>
      <c r="I311" s="4"/>
      <c r="J311" s="4"/>
      <c r="K311" s="4"/>
    </row>
    <row r="312" spans="3:11">
      <c r="C312" s="4"/>
      <c r="D312" s="4"/>
      <c r="E312" s="44"/>
      <c r="F312" s="4"/>
      <c r="G312" s="4"/>
      <c r="H312" s="70"/>
      <c r="I312" s="4"/>
      <c r="J312" s="4"/>
      <c r="K312" s="4"/>
    </row>
    <row r="313" spans="3:11">
      <c r="C313" s="4"/>
      <c r="D313" s="4"/>
      <c r="E313" s="44"/>
      <c r="F313" s="4"/>
      <c r="G313" s="4"/>
      <c r="H313" s="70"/>
      <c r="I313" s="4"/>
      <c r="J313" s="4"/>
      <c r="K313" s="4"/>
    </row>
    <row r="314" spans="3:11">
      <c r="C314" s="4"/>
      <c r="D314" s="4"/>
      <c r="E314" s="44"/>
      <c r="F314" s="4"/>
      <c r="G314" s="4"/>
      <c r="H314" s="70"/>
      <c r="I314" s="4"/>
      <c r="J314" s="4"/>
      <c r="K314" s="4"/>
    </row>
    <row r="315" spans="3:11">
      <c r="C315" s="4"/>
      <c r="D315" s="4"/>
      <c r="E315" s="44"/>
      <c r="F315" s="4"/>
      <c r="G315" s="4"/>
      <c r="H315" s="70"/>
      <c r="I315" s="4"/>
      <c r="J315" s="4"/>
      <c r="K315" s="4"/>
    </row>
    <row r="316" spans="3:11">
      <c r="C316" s="4"/>
      <c r="D316" s="4"/>
      <c r="E316" s="44"/>
      <c r="F316" s="4"/>
      <c r="G316" s="4"/>
      <c r="H316" s="70"/>
      <c r="I316" s="4"/>
      <c r="J316" s="4"/>
      <c r="K316" s="4"/>
    </row>
    <row r="317" spans="3:11">
      <c r="C317" s="4"/>
      <c r="D317" s="4"/>
      <c r="E317" s="44"/>
      <c r="F317" s="4"/>
      <c r="G317" s="4"/>
      <c r="H317" s="70"/>
      <c r="I317" s="4"/>
      <c r="J317" s="4"/>
      <c r="K317" s="4"/>
    </row>
    <row r="318" spans="3:11">
      <c r="C318" s="4"/>
      <c r="D318" s="4"/>
      <c r="E318" s="44"/>
      <c r="F318" s="4"/>
      <c r="G318" s="4"/>
      <c r="H318" s="70"/>
      <c r="I318" s="4"/>
      <c r="J318" s="4"/>
      <c r="K318" s="4"/>
    </row>
    <row r="319" spans="3:11">
      <c r="C319" s="4"/>
      <c r="D319" s="4"/>
      <c r="E319" s="44"/>
      <c r="F319" s="4"/>
      <c r="G319" s="4"/>
      <c r="H319" s="70"/>
      <c r="I319" s="4"/>
      <c r="J319" s="4"/>
      <c r="K319" s="4"/>
    </row>
    <row r="320" spans="3:11">
      <c r="C320" s="4"/>
      <c r="D320" s="4"/>
      <c r="E320" s="44"/>
      <c r="F320" s="4"/>
      <c r="G320" s="4"/>
      <c r="H320" s="70"/>
      <c r="I320" s="4"/>
      <c r="J320" s="4"/>
      <c r="K320" s="4"/>
    </row>
    <row r="321" spans="3:11">
      <c r="C321" s="4"/>
      <c r="D321" s="4"/>
      <c r="E321" s="44"/>
      <c r="F321" s="4"/>
      <c r="G321" s="4"/>
      <c r="H321" s="70"/>
      <c r="I321" s="4"/>
      <c r="J321" s="4"/>
      <c r="K321" s="4"/>
    </row>
    <row r="322" spans="3:11">
      <c r="C322" s="4"/>
      <c r="D322" s="4"/>
      <c r="E322" s="44"/>
      <c r="F322" s="4"/>
      <c r="G322" s="4"/>
      <c r="H322" s="70"/>
      <c r="I322" s="4"/>
      <c r="J322" s="4"/>
      <c r="K322" s="4"/>
    </row>
    <row r="323" spans="3:11">
      <c r="C323" s="4"/>
      <c r="D323" s="4"/>
      <c r="E323" s="44"/>
      <c r="F323" s="4"/>
      <c r="G323" s="4"/>
      <c r="H323" s="70"/>
      <c r="I323" s="4"/>
      <c r="J323" s="4"/>
      <c r="K323" s="4"/>
    </row>
    <row r="324" spans="3:11">
      <c r="C324" s="4"/>
      <c r="D324" s="4"/>
      <c r="E324" s="44"/>
      <c r="F324" s="4"/>
      <c r="G324" s="4"/>
      <c r="H324" s="70"/>
      <c r="I324" s="4"/>
      <c r="J324" s="4"/>
      <c r="K324" s="4"/>
    </row>
    <row r="325" spans="3:11">
      <c r="C325" s="4"/>
      <c r="D325" s="4"/>
      <c r="E325" s="44"/>
      <c r="F325" s="4"/>
      <c r="G325" s="4"/>
      <c r="H325" s="70"/>
      <c r="I325" s="4"/>
      <c r="J325" s="4"/>
      <c r="K325" s="4"/>
    </row>
    <row r="326" spans="3:11">
      <c r="C326" s="4"/>
      <c r="D326" s="4"/>
      <c r="E326" s="44"/>
      <c r="F326" s="4"/>
      <c r="G326" s="4"/>
      <c r="H326" s="70"/>
      <c r="I326" s="4"/>
      <c r="J326" s="4"/>
      <c r="K326" s="4"/>
    </row>
    <row r="327" spans="3:11">
      <c r="C327" s="4"/>
      <c r="D327" s="4"/>
      <c r="E327" s="44"/>
      <c r="F327" s="4"/>
      <c r="G327" s="4"/>
      <c r="H327" s="70"/>
      <c r="I327" s="4"/>
      <c r="J327" s="4"/>
      <c r="K327" s="4"/>
    </row>
    <row r="328" spans="3:11">
      <c r="C328" s="4"/>
      <c r="D328" s="4"/>
      <c r="E328" s="44"/>
      <c r="F328" s="4"/>
      <c r="G328" s="4"/>
      <c r="H328" s="70"/>
      <c r="I328" s="4"/>
      <c r="J328" s="4"/>
      <c r="K328" s="4"/>
    </row>
    <row r="329" spans="3:11">
      <c r="C329" s="4"/>
      <c r="D329" s="4"/>
      <c r="E329" s="44"/>
      <c r="F329" s="4"/>
      <c r="G329" s="4"/>
      <c r="H329" s="70"/>
      <c r="I329" s="4"/>
      <c r="J329" s="4"/>
      <c r="K329" s="4"/>
    </row>
    <row r="330" spans="3:11">
      <c r="C330" s="4"/>
      <c r="D330" s="4"/>
      <c r="E330" s="44"/>
      <c r="F330" s="4"/>
      <c r="G330" s="4"/>
      <c r="H330" s="70"/>
      <c r="I330" s="4"/>
      <c r="J330" s="4"/>
      <c r="K330" s="4"/>
    </row>
    <row r="331" spans="3:11">
      <c r="C331" s="4"/>
      <c r="D331" s="4"/>
      <c r="E331" s="44"/>
      <c r="F331" s="4"/>
      <c r="G331" s="4"/>
      <c r="H331" s="70"/>
      <c r="I331" s="4"/>
      <c r="J331" s="4"/>
      <c r="K331" s="4"/>
    </row>
    <row r="332" spans="3:11">
      <c r="C332" s="4"/>
      <c r="D332" s="4"/>
      <c r="E332" s="44"/>
      <c r="F332" s="4"/>
      <c r="G332" s="4"/>
      <c r="H332" s="70"/>
      <c r="I332" s="4"/>
      <c r="J332" s="4"/>
      <c r="K332" s="4"/>
    </row>
    <row r="333" spans="3:11">
      <c r="C333" s="4"/>
      <c r="D333" s="4"/>
      <c r="E333" s="44"/>
      <c r="F333" s="4"/>
      <c r="G333" s="4"/>
      <c r="H333" s="70"/>
      <c r="I333" s="4"/>
      <c r="J333" s="4"/>
      <c r="K333" s="4"/>
    </row>
    <row r="334" spans="3:11">
      <c r="C334" s="4"/>
      <c r="D334" s="4"/>
      <c r="E334" s="44"/>
      <c r="F334" s="4"/>
      <c r="G334" s="4"/>
      <c r="H334" s="70"/>
      <c r="I334" s="4"/>
      <c r="J334" s="4"/>
      <c r="K334" s="4"/>
    </row>
    <row r="335" spans="3:11">
      <c r="C335" s="4"/>
      <c r="D335" s="4"/>
      <c r="E335" s="44"/>
      <c r="F335" s="4"/>
      <c r="G335" s="4"/>
      <c r="H335" s="70"/>
      <c r="I335" s="4"/>
      <c r="J335" s="4"/>
      <c r="K335" s="4"/>
    </row>
    <row r="336" spans="3:11">
      <c r="C336" s="4"/>
      <c r="D336" s="4"/>
      <c r="E336" s="44"/>
      <c r="F336" s="4"/>
      <c r="G336" s="4"/>
      <c r="H336" s="70"/>
      <c r="I336" s="4"/>
      <c r="J336" s="4"/>
      <c r="K336" s="4"/>
    </row>
    <row r="337" spans="3:11">
      <c r="C337" s="4"/>
      <c r="D337" s="4"/>
      <c r="E337" s="44"/>
      <c r="F337" s="4"/>
      <c r="G337" s="4"/>
      <c r="H337" s="70"/>
      <c r="I337" s="4"/>
      <c r="J337" s="4"/>
      <c r="K337" s="4"/>
    </row>
    <row r="338" spans="3:11">
      <c r="C338" s="4"/>
      <c r="D338" s="4"/>
      <c r="E338" s="44"/>
      <c r="F338" s="4"/>
      <c r="G338" s="4"/>
      <c r="H338" s="70"/>
      <c r="I338" s="4"/>
      <c r="J338" s="4"/>
      <c r="K338" s="4"/>
    </row>
    <row r="339" spans="3:11">
      <c r="C339" s="4"/>
      <c r="D339" s="4"/>
      <c r="E339" s="44"/>
      <c r="F339" s="4"/>
      <c r="G339" s="4"/>
      <c r="H339" s="70"/>
      <c r="I339" s="4"/>
      <c r="J339" s="4"/>
      <c r="K339" s="4"/>
    </row>
    <row r="340" spans="3:11">
      <c r="C340" s="4"/>
      <c r="D340" s="4"/>
      <c r="E340" s="44"/>
      <c r="F340" s="4"/>
      <c r="G340" s="4"/>
      <c r="H340" s="70"/>
      <c r="I340" s="4"/>
      <c r="J340" s="4"/>
      <c r="K340" s="4"/>
    </row>
    <row r="341" spans="3:11">
      <c r="C341" s="4"/>
      <c r="D341" s="4"/>
      <c r="E341" s="44"/>
      <c r="F341" s="4"/>
      <c r="G341" s="4"/>
      <c r="H341" s="70"/>
      <c r="I341" s="4"/>
      <c r="J341" s="4"/>
      <c r="K341" s="4"/>
    </row>
    <row r="342" spans="3:11">
      <c r="C342" s="4"/>
      <c r="D342" s="4"/>
      <c r="E342" s="44"/>
      <c r="F342" s="4"/>
      <c r="G342" s="4"/>
      <c r="H342" s="70"/>
      <c r="I342" s="4"/>
      <c r="J342" s="4"/>
      <c r="K342" s="4"/>
    </row>
    <row r="343" spans="3:11">
      <c r="C343" s="4"/>
      <c r="D343" s="4"/>
      <c r="E343" s="44"/>
      <c r="F343" s="4"/>
      <c r="G343" s="4"/>
      <c r="H343" s="70"/>
      <c r="I343" s="4"/>
      <c r="J343" s="4"/>
      <c r="K343" s="4"/>
    </row>
    <row r="344" spans="3:11">
      <c r="C344" s="4"/>
      <c r="D344" s="4"/>
      <c r="E344" s="44"/>
      <c r="F344" s="4"/>
      <c r="G344" s="4"/>
      <c r="H344" s="70"/>
      <c r="I344" s="4"/>
      <c r="J344" s="4"/>
      <c r="K344" s="4"/>
    </row>
    <row r="345" spans="3:11">
      <c r="C345" s="4"/>
      <c r="D345" s="4"/>
      <c r="E345" s="44"/>
      <c r="F345" s="4"/>
      <c r="G345" s="4"/>
      <c r="H345" s="70"/>
      <c r="I345" s="4"/>
      <c r="J345" s="4"/>
      <c r="K345" s="4"/>
    </row>
    <row r="346" spans="3:11">
      <c r="C346" s="4"/>
      <c r="D346" s="4"/>
      <c r="E346" s="44"/>
      <c r="F346" s="4"/>
      <c r="G346" s="4"/>
      <c r="H346" s="70"/>
      <c r="I346" s="4"/>
      <c r="J346" s="4"/>
      <c r="K346" s="4"/>
    </row>
    <row r="347" spans="3:11">
      <c r="C347" s="4"/>
      <c r="D347" s="4"/>
      <c r="E347" s="44"/>
      <c r="F347" s="4"/>
      <c r="G347" s="4"/>
      <c r="H347" s="70"/>
      <c r="I347" s="4"/>
      <c r="J347" s="4"/>
      <c r="K347" s="4"/>
    </row>
    <row r="348" spans="3:11">
      <c r="C348" s="4"/>
      <c r="D348" s="4"/>
      <c r="E348" s="44"/>
      <c r="F348" s="4"/>
      <c r="G348" s="4"/>
      <c r="H348" s="70"/>
      <c r="I348" s="4"/>
      <c r="J348" s="4"/>
      <c r="K348" s="4"/>
    </row>
    <row r="349" spans="3:11">
      <c r="C349" s="4"/>
      <c r="D349" s="4"/>
      <c r="E349" s="44"/>
      <c r="F349" s="4"/>
      <c r="G349" s="4"/>
      <c r="H349" s="70"/>
      <c r="I349" s="4"/>
      <c r="J349" s="4"/>
      <c r="K349" s="4"/>
    </row>
    <row r="350" spans="3:11">
      <c r="C350" s="4"/>
      <c r="D350" s="4"/>
      <c r="E350" s="44"/>
      <c r="F350" s="4"/>
      <c r="G350" s="4"/>
      <c r="H350" s="70"/>
      <c r="I350" s="4"/>
      <c r="J350" s="4"/>
      <c r="K350" s="4"/>
    </row>
    <row r="351" spans="3:11">
      <c r="C351" s="4"/>
      <c r="D351" s="4"/>
      <c r="E351" s="44"/>
      <c r="F351" s="4"/>
      <c r="G351" s="4"/>
      <c r="H351" s="70"/>
      <c r="I351" s="4"/>
      <c r="J351" s="4"/>
      <c r="K351" s="4"/>
    </row>
  </sheetData>
  <autoFilter ref="B4:L117" xr:uid="{13D1189A-3631-4865-848C-A73D4700116D}">
    <filterColumn colId="3" showButton="0"/>
    <filterColumn colId="6" showButton="0"/>
    <filterColumn colId="7" showButton="0"/>
    <filterColumn colId="8" showButton="0"/>
  </autoFilter>
  <mergeCells count="5">
    <mergeCell ref="A18:A20"/>
    <mergeCell ref="E4:F4"/>
    <mergeCell ref="A3:K3"/>
    <mergeCell ref="H4:K4"/>
    <mergeCell ref="D1:L1"/>
  </mergeCells>
  <phoneticPr fontId="35"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D7DD-524B-4165-8C3A-D4D82423F825}">
  <sheetPr>
    <tabColor rgb="FFFFC000"/>
  </sheetPr>
  <dimension ref="A1:L58"/>
  <sheetViews>
    <sheetView topLeftCell="A25" zoomScale="90" zoomScaleNormal="90" workbookViewId="0">
      <selection activeCell="B29" sqref="B29"/>
    </sheetView>
  </sheetViews>
  <sheetFormatPr defaultRowHeight="14.45"/>
  <cols>
    <col min="1" max="1" width="8.42578125" customWidth="1"/>
    <col min="2" max="2" width="44.7109375" customWidth="1"/>
    <col min="3" max="3" width="39.140625" customWidth="1"/>
    <col min="4" max="4" width="17.140625" hidden="1" customWidth="1"/>
    <col min="5" max="5" width="24.5703125" customWidth="1"/>
    <col min="6" max="6" width="23.5703125" customWidth="1"/>
    <col min="7" max="7" width="18.28515625" customWidth="1"/>
    <col min="8" max="8" width="31.85546875" customWidth="1"/>
    <col min="9" max="9" width="17.42578125" customWidth="1"/>
    <col min="10" max="10" width="59.85546875" customWidth="1"/>
    <col min="11" max="11" width="44.140625" customWidth="1"/>
  </cols>
  <sheetData>
    <row r="1" spans="1:12" ht="78.75" customHeight="1">
      <c r="A1" s="3"/>
      <c r="B1" s="3"/>
      <c r="C1" s="644" t="s">
        <v>874</v>
      </c>
      <c r="D1" s="644"/>
      <c r="E1" s="644"/>
      <c r="F1" s="644"/>
      <c r="G1" s="644"/>
      <c r="H1" s="644"/>
      <c r="I1" s="644"/>
      <c r="J1" s="644"/>
      <c r="K1" s="93"/>
      <c r="L1" s="93"/>
    </row>
    <row r="2" spans="1:12">
      <c r="A2" t="s">
        <v>875</v>
      </c>
    </row>
    <row r="3" spans="1:12">
      <c r="A3" t="s">
        <v>876</v>
      </c>
    </row>
    <row r="4" spans="1:12" ht="15" thickBot="1">
      <c r="A4" t="s">
        <v>877</v>
      </c>
    </row>
    <row r="5" spans="1:12" ht="52.5" customHeight="1">
      <c r="A5" s="94" t="s">
        <v>878</v>
      </c>
      <c r="B5" s="95" t="s">
        <v>879</v>
      </c>
      <c r="C5" s="95" t="s">
        <v>464</v>
      </c>
      <c r="D5" s="95" t="s">
        <v>880</v>
      </c>
      <c r="E5" s="95" t="s">
        <v>881</v>
      </c>
      <c r="F5" s="95" t="s">
        <v>882</v>
      </c>
      <c r="G5" s="95" t="s">
        <v>883</v>
      </c>
      <c r="H5" s="95" t="s">
        <v>884</v>
      </c>
      <c r="I5" s="95" t="s">
        <v>885</v>
      </c>
      <c r="J5" s="139" t="s">
        <v>886</v>
      </c>
    </row>
    <row r="6" spans="1:12" ht="43.5">
      <c r="A6" s="98">
        <v>1</v>
      </c>
      <c r="B6" s="100" t="s">
        <v>887</v>
      </c>
      <c r="C6" s="283" t="s">
        <v>888</v>
      </c>
      <c r="D6" s="283" t="s">
        <v>889</v>
      </c>
      <c r="E6" s="283" t="s">
        <v>890</v>
      </c>
      <c r="F6" s="283" t="s">
        <v>891</v>
      </c>
      <c r="G6" s="283" t="s">
        <v>892</v>
      </c>
      <c r="H6" s="284" t="s">
        <v>893</v>
      </c>
      <c r="I6" s="285" t="s">
        <v>894</v>
      </c>
      <c r="J6" s="285" t="s">
        <v>895</v>
      </c>
    </row>
    <row r="7" spans="1:12" ht="29.1">
      <c r="A7" s="98">
        <v>1</v>
      </c>
      <c r="B7" s="100" t="s">
        <v>896</v>
      </c>
      <c r="C7" s="100"/>
      <c r="D7" s="100"/>
      <c r="E7" s="100"/>
      <c r="F7" s="100"/>
      <c r="G7" s="100"/>
      <c r="H7" s="138"/>
      <c r="I7" s="286"/>
      <c r="J7" s="286"/>
    </row>
    <row r="8" spans="1:12">
      <c r="A8" s="98">
        <v>4</v>
      </c>
      <c r="B8" s="100" t="s">
        <v>897</v>
      </c>
      <c r="C8" s="100"/>
      <c r="D8" s="100"/>
      <c r="E8" s="100"/>
      <c r="F8" s="100"/>
      <c r="G8" s="100"/>
      <c r="H8" s="138"/>
      <c r="I8" s="286"/>
      <c r="J8" s="286"/>
    </row>
    <row r="9" spans="1:12">
      <c r="A9" s="98">
        <v>4</v>
      </c>
      <c r="B9" s="100" t="s">
        <v>898</v>
      </c>
      <c r="C9" s="100"/>
      <c r="D9" s="100"/>
      <c r="E9" s="100"/>
      <c r="F9" s="100" t="s">
        <v>899</v>
      </c>
      <c r="G9" s="287">
        <v>45992</v>
      </c>
      <c r="H9" s="138"/>
      <c r="I9" s="286"/>
      <c r="J9" s="286"/>
    </row>
    <row r="10" spans="1:12">
      <c r="A10" s="98">
        <v>3</v>
      </c>
      <c r="B10" s="100" t="s">
        <v>900</v>
      </c>
      <c r="C10" s="100"/>
      <c r="D10" s="100"/>
      <c r="E10" s="100"/>
      <c r="F10" s="100"/>
      <c r="G10" s="287">
        <v>46357</v>
      </c>
      <c r="H10" s="138"/>
      <c r="I10" s="286"/>
      <c r="J10" s="286"/>
    </row>
    <row r="11" spans="1:12">
      <c r="A11" s="98">
        <v>1</v>
      </c>
      <c r="B11" s="100" t="s">
        <v>901</v>
      </c>
      <c r="C11" s="100"/>
      <c r="D11" s="100"/>
      <c r="E11" s="100"/>
      <c r="F11" s="100" t="s">
        <v>902</v>
      </c>
      <c r="G11" s="100"/>
      <c r="H11" s="138"/>
      <c r="I11" s="286"/>
      <c r="J11" s="286"/>
    </row>
    <row r="12" spans="1:12">
      <c r="A12" s="98">
        <v>3</v>
      </c>
      <c r="B12" s="100" t="s">
        <v>903</v>
      </c>
      <c r="C12" s="100"/>
      <c r="D12" s="100"/>
      <c r="E12" s="100"/>
      <c r="F12" s="100"/>
      <c r="G12" s="100"/>
      <c r="H12" s="138"/>
      <c r="I12" s="286"/>
      <c r="J12" s="286"/>
    </row>
    <row r="13" spans="1:12" ht="29.1">
      <c r="A13" s="98">
        <v>4</v>
      </c>
      <c r="B13" s="100" t="s">
        <v>904</v>
      </c>
      <c r="C13" s="100"/>
      <c r="D13" s="100"/>
      <c r="E13" s="100"/>
      <c r="F13" s="100"/>
      <c r="G13" s="100"/>
      <c r="H13" s="138"/>
      <c r="I13" s="286"/>
      <c r="J13" s="286"/>
    </row>
    <row r="14" spans="1:12">
      <c r="A14" s="98">
        <v>3</v>
      </c>
      <c r="B14" s="100" t="s">
        <v>905</v>
      </c>
      <c r="C14" s="100"/>
      <c r="D14" s="100"/>
      <c r="E14" s="100"/>
      <c r="F14" s="100"/>
      <c r="G14" s="100"/>
      <c r="H14" s="138"/>
      <c r="I14" s="286"/>
      <c r="J14" s="286"/>
    </row>
    <row r="15" spans="1:12" ht="29.1">
      <c r="A15" s="98">
        <v>3</v>
      </c>
      <c r="B15" s="100" t="s">
        <v>906</v>
      </c>
      <c r="C15" s="100"/>
      <c r="D15" s="100"/>
      <c r="E15" s="100"/>
      <c r="F15" s="100"/>
      <c r="G15" s="100"/>
      <c r="H15" s="138"/>
      <c r="I15" s="286"/>
      <c r="J15" s="286"/>
    </row>
    <row r="16" spans="1:12">
      <c r="A16" s="98">
        <v>3</v>
      </c>
      <c r="B16" s="100" t="s">
        <v>907</v>
      </c>
      <c r="C16" s="100"/>
      <c r="D16" s="100"/>
      <c r="E16" s="100"/>
      <c r="F16" s="100"/>
      <c r="G16" s="100"/>
      <c r="H16" s="138"/>
      <c r="I16" s="286"/>
      <c r="J16" s="286"/>
    </row>
    <row r="17" spans="1:11" ht="29.1">
      <c r="A17" s="98">
        <v>3</v>
      </c>
      <c r="B17" s="100" t="s">
        <v>908</v>
      </c>
      <c r="C17" s="100"/>
      <c r="D17" s="100"/>
      <c r="E17" s="100"/>
      <c r="F17" s="100"/>
      <c r="G17" s="100"/>
      <c r="H17" s="138"/>
      <c r="I17" s="286"/>
      <c r="J17" s="286"/>
    </row>
    <row r="18" spans="1:11" ht="72.599999999999994">
      <c r="A18" s="98">
        <v>1</v>
      </c>
      <c r="B18" s="100" t="s">
        <v>909</v>
      </c>
      <c r="C18" s="100"/>
      <c r="D18" s="100"/>
      <c r="E18" s="100"/>
      <c r="F18" s="100"/>
      <c r="G18" s="100"/>
      <c r="H18" s="138"/>
      <c r="I18" s="286"/>
      <c r="J18" s="286"/>
    </row>
    <row r="19" spans="1:11">
      <c r="A19" s="98">
        <v>2</v>
      </c>
      <c r="B19" s="100" t="s">
        <v>910</v>
      </c>
      <c r="C19" s="100"/>
      <c r="D19" s="100"/>
      <c r="E19" s="100"/>
      <c r="F19" s="100"/>
      <c r="G19" s="100"/>
      <c r="H19" s="138"/>
      <c r="I19" s="286"/>
      <c r="J19" s="286"/>
    </row>
    <row r="20" spans="1:11" ht="87">
      <c r="A20" s="98">
        <v>5</v>
      </c>
      <c r="B20" s="100" t="s">
        <v>911</v>
      </c>
      <c r="C20" s="100"/>
      <c r="D20" s="100"/>
      <c r="E20" s="100"/>
      <c r="F20" s="100"/>
      <c r="G20" s="100"/>
      <c r="H20" s="138"/>
      <c r="I20" s="286"/>
      <c r="J20" s="286"/>
    </row>
    <row r="21" spans="1:11" ht="52.5" customHeight="1">
      <c r="A21" s="98">
        <v>5</v>
      </c>
      <c r="B21" s="100" t="s">
        <v>912</v>
      </c>
      <c r="C21" s="100"/>
      <c r="D21" s="100"/>
      <c r="E21" s="100"/>
      <c r="F21" s="100" t="s">
        <v>902</v>
      </c>
      <c r="G21" s="100" t="s">
        <v>913</v>
      </c>
      <c r="H21" s="288"/>
      <c r="I21" s="286"/>
      <c r="J21" s="286"/>
    </row>
    <row r="22" spans="1:11" ht="61.5" customHeight="1">
      <c r="A22" s="98">
        <v>4</v>
      </c>
      <c r="B22" s="137" t="s">
        <v>914</v>
      </c>
      <c r="C22" s="409"/>
      <c r="D22" s="409"/>
      <c r="E22" s="409"/>
      <c r="F22" s="409" t="s">
        <v>902</v>
      </c>
      <c r="G22" s="409"/>
      <c r="H22" s="410"/>
      <c r="I22" s="411"/>
      <c r="J22" s="411"/>
    </row>
    <row r="23" spans="1:11" ht="52.5" customHeight="1">
      <c r="A23" s="408">
        <v>5</v>
      </c>
      <c r="B23" s="100" t="s">
        <v>915</v>
      </c>
      <c r="C23" s="100"/>
      <c r="D23" s="100"/>
      <c r="E23" s="100"/>
      <c r="F23" s="100"/>
      <c r="G23" s="100"/>
      <c r="H23" s="412"/>
      <c r="I23" s="413"/>
      <c r="J23" s="413"/>
    </row>
    <row r="24" spans="1:11" ht="52.5" customHeight="1">
      <c r="A24" s="408">
        <v>5</v>
      </c>
      <c r="B24" s="100" t="s">
        <v>916</v>
      </c>
      <c r="C24" s="100"/>
      <c r="D24" s="100"/>
      <c r="E24" s="100"/>
      <c r="F24" s="100" t="s">
        <v>902</v>
      </c>
      <c r="G24" s="100"/>
      <c r="H24" s="412"/>
      <c r="I24" s="413"/>
      <c r="J24" s="413"/>
    </row>
    <row r="25" spans="1:11" ht="38.1" customHeight="1">
      <c r="A25" s="99"/>
      <c r="B25" s="685" t="s">
        <v>917</v>
      </c>
      <c r="C25" s="686"/>
      <c r="D25" s="686"/>
      <c r="E25" s="686"/>
      <c r="F25" s="686"/>
      <c r="G25" s="686"/>
      <c r="H25" s="687"/>
    </row>
    <row r="26" spans="1:11" ht="15" thickBot="1"/>
    <row r="27" spans="1:11" ht="74.45" customHeight="1" thickBot="1">
      <c r="A27" s="464" t="s">
        <v>878</v>
      </c>
      <c r="B27" s="464" t="s">
        <v>918</v>
      </c>
      <c r="C27" s="464" t="s">
        <v>464</v>
      </c>
      <c r="D27" s="464" t="s">
        <v>881</v>
      </c>
      <c r="E27" s="464" t="s">
        <v>882</v>
      </c>
      <c r="F27" s="464" t="s">
        <v>919</v>
      </c>
      <c r="G27" s="464" t="s">
        <v>920</v>
      </c>
      <c r="H27" s="464" t="s">
        <v>921</v>
      </c>
      <c r="I27" s="464" t="s">
        <v>922</v>
      </c>
      <c r="J27" s="464" t="s">
        <v>923</v>
      </c>
      <c r="K27" s="464" t="s">
        <v>924</v>
      </c>
    </row>
    <row r="28" spans="1:11" ht="87">
      <c r="A28" s="458">
        <v>3</v>
      </c>
      <c r="B28" s="459" t="s">
        <v>925</v>
      </c>
      <c r="C28" s="460"/>
      <c r="D28" s="460" t="s">
        <v>890</v>
      </c>
      <c r="E28" s="376" t="s">
        <v>902</v>
      </c>
      <c r="F28" s="460"/>
      <c r="G28" s="460"/>
      <c r="H28" s="369" t="s">
        <v>926</v>
      </c>
      <c r="I28" s="456" t="s">
        <v>927</v>
      </c>
      <c r="J28" s="451" t="s">
        <v>928</v>
      </c>
      <c r="K28" s="461"/>
    </row>
    <row r="29" spans="1:11" ht="43.5">
      <c r="A29" s="391">
        <v>1</v>
      </c>
      <c r="B29" s="462" t="s">
        <v>929</v>
      </c>
      <c r="C29" s="376" t="s">
        <v>930</v>
      </c>
      <c r="D29" s="369" t="s">
        <v>931</v>
      </c>
      <c r="E29" s="376" t="s">
        <v>902</v>
      </c>
      <c r="F29" s="376"/>
      <c r="G29" s="376"/>
      <c r="H29" s="376" t="s">
        <v>932</v>
      </c>
      <c r="I29" s="456" t="s">
        <v>927</v>
      </c>
      <c r="J29" s="451" t="s">
        <v>933</v>
      </c>
      <c r="K29" s="457"/>
    </row>
    <row r="30" spans="1:11">
      <c r="A30" s="391">
        <v>1</v>
      </c>
      <c r="B30" s="462" t="s">
        <v>934</v>
      </c>
      <c r="C30" s="376" t="s">
        <v>935</v>
      </c>
      <c r="D30" s="369" t="s">
        <v>931</v>
      </c>
      <c r="E30" s="376" t="s">
        <v>902</v>
      </c>
      <c r="F30" s="376"/>
      <c r="G30" s="376"/>
      <c r="H30" s="376" t="s">
        <v>936</v>
      </c>
      <c r="I30" s="456"/>
      <c r="J30" s="376" t="s">
        <v>933</v>
      </c>
      <c r="K30" s="457"/>
    </row>
    <row r="31" spans="1:11" ht="29.1">
      <c r="A31" s="391">
        <v>1</v>
      </c>
      <c r="B31" s="462" t="s">
        <v>937</v>
      </c>
      <c r="C31" s="376" t="s">
        <v>938</v>
      </c>
      <c r="D31" s="369" t="s">
        <v>939</v>
      </c>
      <c r="E31" s="376" t="s">
        <v>902</v>
      </c>
      <c r="F31" s="376"/>
      <c r="G31" s="376"/>
      <c r="H31" s="376" t="s">
        <v>940</v>
      </c>
      <c r="I31" s="456" t="s">
        <v>941</v>
      </c>
      <c r="J31" s="376" t="s">
        <v>942</v>
      </c>
      <c r="K31" s="457"/>
    </row>
    <row r="32" spans="1:11" ht="101.45">
      <c r="A32" s="391">
        <v>1</v>
      </c>
      <c r="B32" s="462" t="s">
        <v>943</v>
      </c>
      <c r="C32" s="376" t="s">
        <v>944</v>
      </c>
      <c r="D32" s="369"/>
      <c r="E32" s="376" t="s">
        <v>902</v>
      </c>
      <c r="F32" s="376"/>
      <c r="G32" s="376"/>
      <c r="H32" s="376" t="s">
        <v>945</v>
      </c>
      <c r="I32" s="456" t="s">
        <v>946</v>
      </c>
      <c r="J32" s="376" t="s">
        <v>942</v>
      </c>
      <c r="K32" s="457"/>
    </row>
    <row r="33" spans="1:11" ht="82.5" customHeight="1">
      <c r="A33" s="391">
        <v>4</v>
      </c>
      <c r="B33" s="463" t="s">
        <v>947</v>
      </c>
      <c r="C33" s="376" t="s">
        <v>948</v>
      </c>
      <c r="D33" s="369"/>
      <c r="E33" s="376" t="s">
        <v>902</v>
      </c>
      <c r="F33" s="376"/>
      <c r="G33" s="376"/>
      <c r="H33" s="376" t="s">
        <v>949</v>
      </c>
      <c r="I33" s="456" t="s">
        <v>927</v>
      </c>
      <c r="J33" s="376" t="s">
        <v>950</v>
      </c>
      <c r="K33" s="457"/>
    </row>
    <row r="34" spans="1:11" ht="54.6" customHeight="1">
      <c r="A34" s="391">
        <v>2</v>
      </c>
      <c r="B34" s="463" t="s">
        <v>951</v>
      </c>
      <c r="C34" s="376"/>
      <c r="D34" s="369"/>
      <c r="E34" s="376" t="s">
        <v>952</v>
      </c>
      <c r="F34" s="376" t="s">
        <v>953</v>
      </c>
      <c r="G34" s="376"/>
      <c r="H34" s="376" t="s">
        <v>954</v>
      </c>
      <c r="I34" s="456" t="s">
        <v>941</v>
      </c>
      <c r="J34" s="376" t="s">
        <v>942</v>
      </c>
      <c r="K34" s="457"/>
    </row>
    <row r="35" spans="1:11" ht="43.5">
      <c r="A35" s="391">
        <v>1</v>
      </c>
      <c r="B35" s="463" t="s">
        <v>955</v>
      </c>
      <c r="C35" s="376"/>
      <c r="D35" s="369" t="s">
        <v>956</v>
      </c>
      <c r="E35" s="376" t="s">
        <v>902</v>
      </c>
      <c r="F35" s="376" t="s">
        <v>957</v>
      </c>
      <c r="G35" s="376"/>
      <c r="H35" s="376" t="s">
        <v>954</v>
      </c>
      <c r="I35" s="456" t="s">
        <v>958</v>
      </c>
      <c r="J35" s="376" t="s">
        <v>959</v>
      </c>
      <c r="K35" s="457"/>
    </row>
    <row r="36" spans="1:11" ht="57.95">
      <c r="A36" s="391">
        <v>1</v>
      </c>
      <c r="B36" s="463" t="s">
        <v>960</v>
      </c>
      <c r="C36" s="376" t="s">
        <v>961</v>
      </c>
      <c r="D36" s="369" t="s">
        <v>931</v>
      </c>
      <c r="E36" s="369" t="s">
        <v>902</v>
      </c>
      <c r="F36" s="369"/>
      <c r="G36" s="369" t="s">
        <v>933</v>
      </c>
      <c r="H36" s="466" t="s">
        <v>962</v>
      </c>
      <c r="I36" s="456" t="s">
        <v>946</v>
      </c>
      <c r="J36" s="376" t="s">
        <v>963</v>
      </c>
      <c r="K36" s="457"/>
    </row>
    <row r="37" spans="1:11">
      <c r="A37" s="391">
        <v>1</v>
      </c>
      <c r="B37" s="463" t="s">
        <v>964</v>
      </c>
      <c r="C37" s="376"/>
      <c r="D37" s="369" t="s">
        <v>965</v>
      </c>
      <c r="E37" s="369" t="s">
        <v>902</v>
      </c>
      <c r="F37" s="369"/>
      <c r="G37" s="369"/>
      <c r="H37" s="475" t="s">
        <v>966</v>
      </c>
      <c r="I37" s="456" t="s">
        <v>965</v>
      </c>
      <c r="J37" s="376" t="s">
        <v>967</v>
      </c>
      <c r="K37" s="457"/>
    </row>
    <row r="38" spans="1:11" ht="29.1">
      <c r="A38" s="391">
        <v>5</v>
      </c>
      <c r="B38" s="463" t="s">
        <v>968</v>
      </c>
      <c r="C38" s="376" t="s">
        <v>969</v>
      </c>
      <c r="D38" s="369"/>
      <c r="E38" s="369" t="s">
        <v>902</v>
      </c>
      <c r="F38" s="369"/>
      <c r="G38" s="369"/>
      <c r="H38" s="369" t="s">
        <v>962</v>
      </c>
      <c r="I38" s="456" t="s">
        <v>970</v>
      </c>
      <c r="J38" s="451" t="s">
        <v>971</v>
      </c>
      <c r="K38" s="457"/>
    </row>
    <row r="39" spans="1:11" ht="29.1">
      <c r="A39" s="391">
        <v>5</v>
      </c>
      <c r="B39" s="463" t="s">
        <v>972</v>
      </c>
      <c r="C39" s="376"/>
      <c r="D39" s="369"/>
      <c r="E39" s="369" t="s">
        <v>902</v>
      </c>
      <c r="F39" s="369"/>
      <c r="G39" s="369"/>
      <c r="H39" s="369" t="s">
        <v>962</v>
      </c>
      <c r="I39" s="456" t="s">
        <v>973</v>
      </c>
      <c r="J39" s="451" t="s">
        <v>928</v>
      </c>
      <c r="K39" s="457"/>
    </row>
    <row r="40" spans="1:11" ht="29.1">
      <c r="A40" s="391">
        <v>6</v>
      </c>
      <c r="B40" s="463" t="s">
        <v>974</v>
      </c>
      <c r="C40" s="376"/>
      <c r="D40" s="369"/>
      <c r="E40" s="369" t="s">
        <v>902</v>
      </c>
      <c r="F40" s="369"/>
      <c r="G40" s="369"/>
      <c r="H40" s="369" t="s">
        <v>954</v>
      </c>
      <c r="I40" s="456" t="s">
        <v>965</v>
      </c>
      <c r="J40" s="376" t="s">
        <v>975</v>
      </c>
      <c r="K40" s="457"/>
    </row>
    <row r="41" spans="1:11">
      <c r="A41" s="391"/>
      <c r="B41" s="463"/>
      <c r="C41" s="376"/>
      <c r="D41" s="369"/>
      <c r="E41" s="369"/>
      <c r="F41" s="369"/>
      <c r="G41" s="369"/>
      <c r="H41" s="369"/>
      <c r="I41" s="456"/>
      <c r="J41" s="369"/>
      <c r="K41" s="457"/>
    </row>
    <row r="42" spans="1:11">
      <c r="A42" s="391"/>
      <c r="B42" s="463"/>
      <c r="C42" s="369"/>
      <c r="D42" s="369"/>
      <c r="E42" s="369"/>
      <c r="F42" s="369"/>
      <c r="G42" s="369"/>
      <c r="H42" s="369"/>
      <c r="I42" s="456"/>
      <c r="J42" s="369"/>
      <c r="K42" s="457"/>
    </row>
    <row r="43" spans="1:11">
      <c r="A43" s="391"/>
      <c r="B43" s="463"/>
      <c r="C43" s="369"/>
      <c r="D43" s="369"/>
      <c r="E43" s="369"/>
      <c r="F43" s="369"/>
      <c r="G43" s="369"/>
      <c r="H43" s="369"/>
      <c r="I43" s="456"/>
      <c r="J43" s="369"/>
      <c r="K43" s="457"/>
    </row>
    <row r="44" spans="1:11">
      <c r="A44" s="391"/>
      <c r="B44" s="463"/>
      <c r="C44" s="369"/>
      <c r="D44" s="369"/>
      <c r="E44" s="369"/>
      <c r="F44" s="369"/>
      <c r="G44" s="369"/>
      <c r="H44" s="369"/>
      <c r="I44" s="456"/>
      <c r="J44" s="369"/>
      <c r="K44" s="457"/>
    </row>
    <row r="45" spans="1:11">
      <c r="A45" s="391"/>
      <c r="B45" s="463"/>
      <c r="C45" s="369"/>
      <c r="D45" s="369"/>
      <c r="E45" s="369"/>
      <c r="F45" s="369"/>
      <c r="G45" s="369"/>
      <c r="H45" s="369"/>
      <c r="I45" s="456"/>
      <c r="J45" s="369"/>
      <c r="K45" s="457"/>
    </row>
    <row r="46" spans="1:11">
      <c r="A46" s="391"/>
      <c r="B46" s="463"/>
      <c r="C46" s="369"/>
      <c r="D46" s="369"/>
      <c r="E46" s="369"/>
      <c r="F46" s="369"/>
      <c r="G46" s="369"/>
      <c r="H46" s="369"/>
      <c r="I46" s="456"/>
      <c r="J46" s="369"/>
      <c r="K46" s="457"/>
    </row>
    <row r="48" spans="1:11">
      <c r="A48" s="120" t="s">
        <v>976</v>
      </c>
      <c r="J48" t="s">
        <v>977</v>
      </c>
    </row>
    <row r="49" spans="1:10">
      <c r="A49" s="121" t="s">
        <v>978</v>
      </c>
      <c r="J49" t="s">
        <v>979</v>
      </c>
    </row>
    <row r="50" spans="1:10">
      <c r="A50" s="121" t="s">
        <v>980</v>
      </c>
      <c r="I50" s="465" t="s">
        <v>981</v>
      </c>
      <c r="J50" t="s">
        <v>982</v>
      </c>
    </row>
    <row r="51" spans="1:10">
      <c r="A51" s="121" t="s">
        <v>983</v>
      </c>
    </row>
    <row r="52" spans="1:10">
      <c r="A52" s="121" t="s">
        <v>984</v>
      </c>
      <c r="J52" t="s">
        <v>985</v>
      </c>
    </row>
    <row r="53" spans="1:10">
      <c r="A53" t="s">
        <v>986</v>
      </c>
      <c r="J53" t="s">
        <v>987</v>
      </c>
    </row>
    <row r="54" spans="1:10">
      <c r="J54" t="s">
        <v>988</v>
      </c>
    </row>
    <row r="55" spans="1:10">
      <c r="J55" s="290" t="s">
        <v>989</v>
      </c>
    </row>
    <row r="58" spans="1:10">
      <c r="J58" t="s">
        <v>990</v>
      </c>
    </row>
  </sheetData>
  <mergeCells count="2">
    <mergeCell ref="B25:H25"/>
    <mergeCell ref="C1:J1"/>
  </mergeCells>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B5F2-5EFB-483D-9219-A2FEB01E328B}">
  <sheetPr filterMode="1">
    <tabColor theme="9" tint="0.59999389629810485"/>
  </sheetPr>
  <dimension ref="A1:Q129"/>
  <sheetViews>
    <sheetView tabSelected="1" zoomScale="90" zoomScaleNormal="90" workbookViewId="0">
      <pane ySplit="16" topLeftCell="A98" activePane="bottomLeft" state="frozen"/>
      <selection pane="bottomLeft" activeCell="G3" sqref="F2:G3"/>
    </sheetView>
  </sheetViews>
  <sheetFormatPr defaultRowHeight="14.45"/>
  <cols>
    <col min="1" max="1" width="11" customWidth="1"/>
    <col min="2" max="2" width="39.5703125" customWidth="1"/>
    <col min="3" max="3" width="11.7109375" customWidth="1"/>
    <col min="4" max="4" width="48.42578125" customWidth="1"/>
    <col min="5" max="5" width="18.5703125" customWidth="1"/>
    <col min="6" max="6" width="36.7109375" customWidth="1"/>
    <col min="7" max="7" width="30.5703125" customWidth="1"/>
    <col min="8" max="8" width="38.5703125" customWidth="1"/>
    <col min="9" max="9" width="58.140625" customWidth="1"/>
    <col min="10" max="10" width="23.85546875" customWidth="1"/>
    <col min="11" max="11" width="14.85546875" customWidth="1"/>
    <col min="12" max="12" width="29.7109375" customWidth="1"/>
    <col min="13" max="13" width="46.140625" customWidth="1"/>
    <col min="14" max="14" width="21.140625" customWidth="1"/>
    <col min="15" max="15" width="40.42578125" style="8" customWidth="1"/>
    <col min="16" max="16" width="43.7109375" style="365" customWidth="1"/>
    <col min="17" max="17" width="12.85546875" customWidth="1"/>
  </cols>
  <sheetData>
    <row r="1" spans="1:17" ht="48" customHeight="1">
      <c r="A1" s="3"/>
      <c r="B1" s="3"/>
      <c r="C1" s="3"/>
      <c r="D1" s="643" t="s">
        <v>991</v>
      </c>
      <c r="E1" s="644"/>
      <c r="F1" s="644"/>
      <c r="G1" s="644"/>
      <c r="H1" s="644"/>
      <c r="I1" s="644"/>
      <c r="J1" s="644"/>
      <c r="K1" s="644"/>
      <c r="L1" s="644"/>
      <c r="M1" s="644"/>
      <c r="N1" s="407"/>
      <c r="O1" s="407"/>
      <c r="P1" s="407"/>
    </row>
    <row r="2" spans="1:17">
      <c r="B2" s="18" t="s">
        <v>992</v>
      </c>
      <c r="C2" s="18"/>
      <c r="D2" s="18"/>
      <c r="E2" s="18"/>
      <c r="F2" s="18"/>
      <c r="G2" s="18"/>
      <c r="H2" s="18"/>
      <c r="I2" s="18"/>
      <c r="J2" s="18"/>
      <c r="K2" s="18"/>
    </row>
    <row r="3" spans="1:17">
      <c r="A3" s="18" t="s">
        <v>993</v>
      </c>
      <c r="B3" s="49"/>
      <c r="C3" s="18"/>
      <c r="D3" s="18"/>
      <c r="E3" s="18"/>
      <c r="F3" s="18"/>
      <c r="G3" s="18"/>
      <c r="H3" s="18"/>
      <c r="I3" s="18"/>
      <c r="J3" s="18"/>
      <c r="K3" s="18"/>
    </row>
    <row r="4" spans="1:17">
      <c r="A4" s="102">
        <v>74</v>
      </c>
      <c r="B4" s="49" t="s">
        <v>30</v>
      </c>
      <c r="C4" s="18"/>
      <c r="D4" s="18"/>
      <c r="E4" s="18"/>
      <c r="F4" s="18"/>
      <c r="G4" s="18"/>
      <c r="H4" s="18"/>
      <c r="I4" s="18"/>
      <c r="J4" s="18"/>
      <c r="K4" s="18"/>
    </row>
    <row r="5" spans="1:17" ht="15" thickBot="1">
      <c r="A5" s="102">
        <v>27</v>
      </c>
      <c r="B5" s="49" t="s">
        <v>31</v>
      </c>
      <c r="C5" s="18"/>
      <c r="D5" s="18"/>
      <c r="E5" s="18"/>
      <c r="F5" s="18"/>
      <c r="G5" s="302" t="s">
        <v>994</v>
      </c>
      <c r="H5" s="302"/>
      <c r="I5" s="18"/>
      <c r="J5" s="18"/>
      <c r="K5" s="18"/>
    </row>
    <row r="6" spans="1:17" ht="15.6" thickTop="1" thickBot="1">
      <c r="A6" s="291">
        <f>A4+A5</f>
        <v>101</v>
      </c>
      <c r="B6" s="49" t="s">
        <v>32</v>
      </c>
      <c r="C6" s="18"/>
      <c r="D6" s="18"/>
      <c r="E6" s="18"/>
      <c r="F6" s="18"/>
      <c r="G6" s="290" t="s">
        <v>995</v>
      </c>
      <c r="H6" s="290"/>
      <c r="I6" s="18"/>
      <c r="J6" s="18"/>
      <c r="K6" s="18"/>
    </row>
    <row r="7" spans="1:17" ht="15" thickBot="1">
      <c r="A7" s="102"/>
      <c r="B7" s="49"/>
      <c r="C7" s="18"/>
      <c r="D7" s="18"/>
      <c r="E7" s="18"/>
      <c r="F7" s="18"/>
      <c r="G7" s="290" t="s">
        <v>996</v>
      </c>
      <c r="H7" s="290"/>
      <c r="I7" s="18"/>
      <c r="J7" s="18"/>
      <c r="K7" s="18"/>
    </row>
    <row r="8" spans="1:17" ht="15" thickBot="1">
      <c r="A8" s="289" t="s">
        <v>33</v>
      </c>
      <c r="B8" s="49"/>
      <c r="C8" s="18"/>
      <c r="D8" s="18"/>
      <c r="E8" s="18"/>
      <c r="F8" s="18"/>
      <c r="G8" s="290" t="s">
        <v>997</v>
      </c>
      <c r="H8" s="290"/>
      <c r="I8" s="18"/>
      <c r="J8" s="18"/>
      <c r="K8" s="18"/>
    </row>
    <row r="9" spans="1:17" ht="15" thickBot="1">
      <c r="A9" s="227">
        <v>15</v>
      </c>
      <c r="B9" s="49" t="s">
        <v>34</v>
      </c>
      <c r="C9" s="18"/>
      <c r="D9" s="18"/>
      <c r="E9" s="18"/>
      <c r="F9" s="18"/>
      <c r="G9" s="290" t="s">
        <v>998</v>
      </c>
      <c r="H9" s="290"/>
      <c r="I9" s="18"/>
      <c r="J9" s="18"/>
      <c r="K9" s="18"/>
    </row>
    <row r="10" spans="1:17" ht="15" thickBot="1">
      <c r="A10" s="141">
        <v>24</v>
      </c>
      <c r="B10" s="49" t="s">
        <v>35</v>
      </c>
      <c r="C10" s="18"/>
      <c r="D10" s="18"/>
      <c r="E10" s="18"/>
      <c r="F10" s="18"/>
      <c r="G10" s="18"/>
      <c r="H10" s="18"/>
      <c r="I10" s="18"/>
      <c r="J10" s="18"/>
      <c r="K10" s="18"/>
    </row>
    <row r="11" spans="1:17" ht="15" thickBot="1">
      <c r="A11" s="142">
        <v>17</v>
      </c>
      <c r="B11" s="49" t="s">
        <v>36</v>
      </c>
      <c r="C11" s="18"/>
      <c r="D11" s="18"/>
      <c r="E11" s="18"/>
      <c r="F11" s="18"/>
      <c r="G11" s="18"/>
      <c r="H11" s="18"/>
      <c r="I11" s="18"/>
      <c r="J11" s="18"/>
      <c r="K11" s="18"/>
    </row>
    <row r="12" spans="1:17" ht="15" thickBot="1">
      <c r="A12" s="143">
        <v>10</v>
      </c>
      <c r="B12" s="49" t="s">
        <v>37</v>
      </c>
      <c r="C12" s="18"/>
      <c r="D12" s="18"/>
      <c r="E12" s="18"/>
      <c r="F12" s="18"/>
      <c r="G12" s="18"/>
      <c r="H12" s="18"/>
      <c r="I12" s="18"/>
      <c r="J12" s="18"/>
      <c r="K12" s="18"/>
    </row>
    <row r="13" spans="1:17" ht="15" thickBot="1">
      <c r="A13" s="102">
        <v>16</v>
      </c>
      <c r="B13" s="140" t="s">
        <v>38</v>
      </c>
      <c r="C13" s="18"/>
      <c r="D13" s="18"/>
      <c r="E13" s="18"/>
      <c r="F13" s="18"/>
      <c r="G13" s="18"/>
      <c r="H13" s="18"/>
      <c r="I13" s="18"/>
      <c r="J13" s="18"/>
      <c r="K13" s="18"/>
    </row>
    <row r="14" spans="1:17" ht="15" thickBot="1">
      <c r="A14" s="292">
        <v>9</v>
      </c>
      <c r="B14" s="300" t="s">
        <v>39</v>
      </c>
      <c r="C14" s="18"/>
      <c r="D14" s="18"/>
      <c r="E14" s="18"/>
      <c r="F14" s="18"/>
      <c r="G14" s="18"/>
      <c r="H14" s="18"/>
      <c r="I14" s="18"/>
      <c r="J14" s="18"/>
      <c r="K14" s="18"/>
    </row>
    <row r="15" spans="1:17" ht="15" thickBot="1">
      <c r="B15" s="18"/>
      <c r="C15" s="18"/>
      <c r="D15" s="18"/>
      <c r="E15" s="18"/>
      <c r="F15" s="18"/>
      <c r="G15" s="18"/>
      <c r="H15" s="18"/>
      <c r="I15" s="18"/>
      <c r="J15" s="18"/>
      <c r="K15" s="18"/>
    </row>
    <row r="16" spans="1:17" ht="106.5" customHeight="1" thickBot="1">
      <c r="A16" s="92" t="s">
        <v>999</v>
      </c>
      <c r="B16" s="92" t="s">
        <v>1000</v>
      </c>
      <c r="C16" s="92" t="s">
        <v>1001</v>
      </c>
      <c r="D16" s="92" t="s">
        <v>1002</v>
      </c>
      <c r="E16" s="92" t="s">
        <v>1003</v>
      </c>
      <c r="F16" s="92" t="s">
        <v>1004</v>
      </c>
      <c r="G16" s="92" t="s">
        <v>1005</v>
      </c>
      <c r="H16" s="92" t="s">
        <v>1006</v>
      </c>
      <c r="I16" s="92" t="s">
        <v>1007</v>
      </c>
      <c r="J16" s="468" t="s">
        <v>1008</v>
      </c>
      <c r="K16" s="92" t="s">
        <v>1009</v>
      </c>
      <c r="L16" s="92" t="s">
        <v>1010</v>
      </c>
      <c r="M16" s="357" t="s">
        <v>1011</v>
      </c>
      <c r="N16" s="357" t="s">
        <v>1012</v>
      </c>
      <c r="O16" s="357" t="s">
        <v>1013</v>
      </c>
      <c r="P16" s="368" t="s">
        <v>1014</v>
      </c>
      <c r="Q16" s="642"/>
    </row>
    <row r="17" spans="1:16" ht="105" customHeight="1">
      <c r="A17" s="108" t="str">
        <f>'Implementation MERL Table'!E7</f>
        <v>A1</v>
      </c>
      <c r="B17" s="304" t="str">
        <f>'Implementation MERL Table'!F7</f>
        <v># Institutional or programme governance, management and financing mechanisms/models reviewed and adopted</v>
      </c>
      <c r="C17" s="107" t="s">
        <v>257</v>
      </c>
      <c r="D17" s="110" t="s">
        <v>1015</v>
      </c>
      <c r="E17" s="110" t="s">
        <v>1016</v>
      </c>
      <c r="F17" s="110" t="s">
        <v>1017</v>
      </c>
      <c r="G17" s="110" t="s">
        <v>1018</v>
      </c>
      <c r="H17" s="110" t="s">
        <v>1019</v>
      </c>
      <c r="I17" s="444" t="s">
        <v>1020</v>
      </c>
      <c r="J17" s="110" t="s">
        <v>1021</v>
      </c>
      <c r="K17" s="110" t="s">
        <v>962</v>
      </c>
      <c r="L17" s="116" t="s">
        <v>933</v>
      </c>
      <c r="M17" s="358" t="s">
        <v>1022</v>
      </c>
      <c r="N17" s="116" t="s">
        <v>1023</v>
      </c>
      <c r="O17" s="356"/>
      <c r="P17" s="366" t="s">
        <v>23</v>
      </c>
    </row>
    <row r="18" spans="1:16" ht="156" customHeight="1">
      <c r="A18" s="108" t="str">
        <f>'Implementation MERL Table'!E8</f>
        <v>A2</v>
      </c>
      <c r="B18" s="304" t="str">
        <f>'Implementation MERL Table'!F8</f>
        <v># of executing agency staff employed annually with funding contributions under WRP</v>
      </c>
      <c r="C18" s="109" t="s">
        <v>257</v>
      </c>
      <c r="D18" s="104" t="s">
        <v>1024</v>
      </c>
      <c r="E18" s="104" t="s">
        <v>1025</v>
      </c>
      <c r="F18" s="330" t="s">
        <v>1026</v>
      </c>
      <c r="G18" s="104" t="s">
        <v>1027</v>
      </c>
      <c r="H18" s="104" t="s">
        <v>1019</v>
      </c>
      <c r="I18" s="104" t="s">
        <v>1028</v>
      </c>
      <c r="J18" s="104" t="s">
        <v>1029</v>
      </c>
      <c r="K18" s="104" t="s">
        <v>962</v>
      </c>
      <c r="L18" s="104" t="s">
        <v>1030</v>
      </c>
      <c r="M18" s="359"/>
      <c r="N18" s="359" t="s">
        <v>1023</v>
      </c>
      <c r="O18" s="356"/>
      <c r="P18" s="366" t="s">
        <v>23</v>
      </c>
    </row>
    <row r="19" spans="1:16" ht="182.45" customHeight="1">
      <c r="A19" s="108" t="str">
        <f>'Implementation MERL Table'!E9</f>
        <v>A3</v>
      </c>
      <c r="B19" s="305" t="str">
        <f>'Implementation MERL Table'!F9</f>
        <v>% of WRP projects with sustainability actions identified and being implemented</v>
      </c>
      <c r="C19" s="107" t="s">
        <v>257</v>
      </c>
      <c r="D19" s="104" t="s">
        <v>1031</v>
      </c>
      <c r="E19" s="104" t="s">
        <v>1025</v>
      </c>
      <c r="F19" s="105" t="s">
        <v>1032</v>
      </c>
      <c r="G19" s="303" t="s">
        <v>1033</v>
      </c>
      <c r="H19" s="303" t="s">
        <v>1034</v>
      </c>
      <c r="I19" s="104" t="s">
        <v>1035</v>
      </c>
      <c r="J19" s="104" t="s">
        <v>1036</v>
      </c>
      <c r="K19" s="104" t="s">
        <v>962</v>
      </c>
      <c r="L19" s="104" t="s">
        <v>1030</v>
      </c>
      <c r="M19" s="359"/>
      <c r="N19" s="359" t="s">
        <v>1023</v>
      </c>
      <c r="O19" s="356"/>
      <c r="P19" s="366" t="s">
        <v>23</v>
      </c>
    </row>
    <row r="20" spans="1:16" ht="224.25" customHeight="1">
      <c r="A20" s="293" t="str">
        <f>'Implementation MERL Table'!E10</f>
        <v>A4</v>
      </c>
      <c r="B20" s="304" t="str">
        <f>'Implementation MERL Table'!F10</f>
        <v># studies, diagnostic assessments/ research undertaken or data sets updated</v>
      </c>
      <c r="C20" s="107" t="s">
        <v>257</v>
      </c>
      <c r="D20" s="104" t="s">
        <v>1037</v>
      </c>
      <c r="E20" s="104" t="s">
        <v>1025</v>
      </c>
      <c r="F20" s="330" t="s">
        <v>1038</v>
      </c>
      <c r="G20" s="104" t="s">
        <v>1039</v>
      </c>
      <c r="H20" s="104" t="s">
        <v>1040</v>
      </c>
      <c r="I20" s="104" t="s">
        <v>1041</v>
      </c>
      <c r="J20" s="104" t="s">
        <v>1042</v>
      </c>
      <c r="K20" s="104" t="s">
        <v>1043</v>
      </c>
      <c r="L20" s="104" t="s">
        <v>1030</v>
      </c>
      <c r="M20" s="360" t="s">
        <v>1044</v>
      </c>
      <c r="N20" s="360" t="s">
        <v>1023</v>
      </c>
      <c r="O20" s="356"/>
      <c r="P20" s="366" t="s">
        <v>23</v>
      </c>
    </row>
    <row r="21" spans="1:16" ht="99.75" customHeight="1">
      <c r="A21" s="108" t="str">
        <f>'Implementation MERL Table'!E11</f>
        <v>A5</v>
      </c>
      <c r="B21" s="304" t="str">
        <f>'Implementation MERL Table'!F11</f>
        <v># of new or revised strategies, roadmaps, network or asset management plans adopted</v>
      </c>
      <c r="C21" s="107" t="s">
        <v>257</v>
      </c>
      <c r="D21" s="104" t="s">
        <v>1045</v>
      </c>
      <c r="E21" s="104" t="s">
        <v>1025</v>
      </c>
      <c r="F21" s="104" t="s">
        <v>1046</v>
      </c>
      <c r="G21" s="104" t="s">
        <v>1047</v>
      </c>
      <c r="H21" s="104" t="s">
        <v>1019</v>
      </c>
      <c r="I21" s="104" t="s">
        <v>1048</v>
      </c>
      <c r="J21" s="104" t="s">
        <v>1049</v>
      </c>
      <c r="K21" s="104" t="s">
        <v>1043</v>
      </c>
      <c r="L21" s="104" t="s">
        <v>1030</v>
      </c>
      <c r="M21" s="360" t="s">
        <v>1050</v>
      </c>
      <c r="N21" s="360" t="s">
        <v>1023</v>
      </c>
      <c r="O21" s="356"/>
      <c r="P21" s="366" t="s">
        <v>23</v>
      </c>
    </row>
    <row r="22" spans="1:16" ht="144.94999999999999">
      <c r="A22" s="108" t="str">
        <f>'Implementation MERL Table'!E12</f>
        <v>A6</v>
      </c>
      <c r="B22" s="304" t="str">
        <f>'Implementation MERL Table'!F12</f>
        <v># policies, regulations, SOPs, standards, and decision-support tools developed</v>
      </c>
      <c r="C22" s="107" t="s">
        <v>257</v>
      </c>
      <c r="D22" s="104" t="s">
        <v>1051</v>
      </c>
      <c r="E22" s="104" t="s">
        <v>1025</v>
      </c>
      <c r="F22" s="104" t="s">
        <v>1052</v>
      </c>
      <c r="G22" s="311" t="s">
        <v>1053</v>
      </c>
      <c r="H22" s="311" t="s">
        <v>1019</v>
      </c>
      <c r="I22" s="104" t="s">
        <v>1054</v>
      </c>
      <c r="J22" s="104" t="s">
        <v>1055</v>
      </c>
      <c r="K22" s="104" t="s">
        <v>1043</v>
      </c>
      <c r="L22" s="104" t="s">
        <v>1030</v>
      </c>
      <c r="M22" s="360" t="s">
        <v>1056</v>
      </c>
      <c r="N22" s="360" t="s">
        <v>1023</v>
      </c>
      <c r="O22" s="356"/>
      <c r="P22" s="366" t="s">
        <v>23</v>
      </c>
    </row>
    <row r="23" spans="1:16" ht="129.75" customHeight="1">
      <c r="A23" s="108" t="str">
        <f>'Implementation MERL Table'!E13</f>
        <v>A7</v>
      </c>
      <c r="B23" s="305" t="str">
        <f>'Implementation MERL Table'!F13</f>
        <v>% of WRP activities led by Pacific institutions</v>
      </c>
      <c r="C23" s="107" t="s">
        <v>257</v>
      </c>
      <c r="D23" s="104" t="s">
        <v>1057</v>
      </c>
      <c r="E23" s="104" t="s">
        <v>1058</v>
      </c>
      <c r="F23" s="105" t="s">
        <v>1059</v>
      </c>
      <c r="G23" s="134" t="s">
        <v>1060</v>
      </c>
      <c r="H23" s="134" t="s">
        <v>1034</v>
      </c>
      <c r="I23" s="311" t="s">
        <v>1061</v>
      </c>
      <c r="J23" s="104" t="s">
        <v>1062</v>
      </c>
      <c r="K23" s="104" t="s">
        <v>962</v>
      </c>
      <c r="L23" s="104" t="s">
        <v>1030</v>
      </c>
      <c r="M23" s="359"/>
      <c r="N23" s="359" t="s">
        <v>1023</v>
      </c>
      <c r="O23" s="356"/>
      <c r="P23" s="366" t="s">
        <v>23</v>
      </c>
    </row>
    <row r="24" spans="1:16" ht="60.95" customHeight="1">
      <c r="A24" s="108" t="str">
        <f>'Implementation MERL Table'!E16</f>
        <v>A8</v>
      </c>
      <c r="B24" s="305" t="str">
        <f>'Implementation MERL Table'!F16</f>
        <v>Value of investment into hydrometeorological financing facility</v>
      </c>
      <c r="C24" s="107" t="s">
        <v>257</v>
      </c>
      <c r="D24" s="104" t="s">
        <v>1063</v>
      </c>
      <c r="E24" s="104" t="s">
        <v>1025</v>
      </c>
      <c r="F24" s="445" t="s">
        <v>1064</v>
      </c>
      <c r="G24" s="104" t="s">
        <v>1065</v>
      </c>
      <c r="H24" s="104" t="s">
        <v>1065</v>
      </c>
      <c r="I24" s="330" t="s">
        <v>1066</v>
      </c>
      <c r="J24" s="104" t="s">
        <v>1067</v>
      </c>
      <c r="K24" s="104" t="s">
        <v>962</v>
      </c>
      <c r="L24" s="104" t="s">
        <v>933</v>
      </c>
      <c r="M24" s="359"/>
      <c r="N24" s="359" t="s">
        <v>1068</v>
      </c>
      <c r="O24" s="104"/>
      <c r="P24" s="366" t="s">
        <v>25</v>
      </c>
    </row>
    <row r="25" spans="1:16" ht="176.45" customHeight="1">
      <c r="A25" s="293" t="str">
        <f>'Implementation MERL Table'!E18</f>
        <v>A9</v>
      </c>
      <c r="B25" s="305" t="str">
        <f>'Implementation MERL Table'!F18</f>
        <v>% of WRP projects with GEDSI-responsive actions identified and being implemented</v>
      </c>
      <c r="C25" s="107" t="s">
        <v>257</v>
      </c>
      <c r="D25" s="104" t="s">
        <v>1069</v>
      </c>
      <c r="E25" s="104" t="s">
        <v>1025</v>
      </c>
      <c r="F25" s="105" t="s">
        <v>1032</v>
      </c>
      <c r="G25" s="303" t="s">
        <v>1033</v>
      </c>
      <c r="H25" s="303" t="s">
        <v>1034</v>
      </c>
      <c r="I25" s="104" t="s">
        <v>1070</v>
      </c>
      <c r="J25" s="104" t="s">
        <v>1036</v>
      </c>
      <c r="K25" s="104" t="s">
        <v>1071</v>
      </c>
      <c r="L25" s="104" t="s">
        <v>1030</v>
      </c>
      <c r="M25" s="359" t="s">
        <v>1072</v>
      </c>
      <c r="N25" s="359" t="s">
        <v>1073</v>
      </c>
      <c r="O25" s="356"/>
      <c r="P25" s="366" t="s">
        <v>23</v>
      </c>
    </row>
    <row r="26" spans="1:16" ht="147" customHeight="1">
      <c r="A26" s="293" t="str">
        <f>'Implementation MERL Table'!E19</f>
        <v>A10</v>
      </c>
      <c r="B26" s="305" t="str">
        <f>'Implementation MERL Table'!F19</f>
        <v># NMHS and warning agencies that have taken action to be more gender-responsive with support from WRP</v>
      </c>
      <c r="C26" s="107" t="s">
        <v>257</v>
      </c>
      <c r="D26" s="104" t="s">
        <v>1074</v>
      </c>
      <c r="E26" s="104" t="s">
        <v>1075</v>
      </c>
      <c r="F26" s="104" t="s">
        <v>1076</v>
      </c>
      <c r="G26" s="311" t="s">
        <v>1077</v>
      </c>
      <c r="H26" s="311" t="s">
        <v>1078</v>
      </c>
      <c r="I26" s="311" t="s">
        <v>1079</v>
      </c>
      <c r="J26" s="104" t="s">
        <v>1080</v>
      </c>
      <c r="K26" s="104" t="s">
        <v>1071</v>
      </c>
      <c r="L26" s="104" t="s">
        <v>1081</v>
      </c>
      <c r="M26" s="360" t="s">
        <v>1082</v>
      </c>
      <c r="N26" s="360" t="s">
        <v>1073</v>
      </c>
      <c r="O26" s="356"/>
      <c r="P26" s="366" t="s">
        <v>23</v>
      </c>
    </row>
    <row r="27" spans="1:16" ht="105.75" customHeight="1">
      <c r="A27" s="108" t="str">
        <f>'Implementation MERL Table'!E28</f>
        <v>A11</v>
      </c>
      <c r="B27" s="304" t="str">
        <f>'Implementation MERL Table'!F28</f>
        <v># buildings constructed/renovated with support from WRP</v>
      </c>
      <c r="C27" s="107" t="s">
        <v>257</v>
      </c>
      <c r="D27" s="104" t="s">
        <v>1083</v>
      </c>
      <c r="E27" s="104" t="s">
        <v>1016</v>
      </c>
      <c r="F27" s="104" t="s">
        <v>1084</v>
      </c>
      <c r="G27" s="104" t="s">
        <v>1085</v>
      </c>
      <c r="H27" s="104" t="s">
        <v>929</v>
      </c>
      <c r="I27" s="104" t="s">
        <v>1086</v>
      </c>
      <c r="J27" s="104" t="s">
        <v>1087</v>
      </c>
      <c r="K27" s="104" t="s">
        <v>1071</v>
      </c>
      <c r="L27" s="104" t="s">
        <v>1030</v>
      </c>
      <c r="M27" s="359"/>
      <c r="N27" s="360" t="s">
        <v>1088</v>
      </c>
      <c r="O27" s="356" t="s">
        <v>1089</v>
      </c>
      <c r="P27" s="366" t="s">
        <v>23</v>
      </c>
    </row>
    <row r="28" spans="1:16" ht="110.25" customHeight="1">
      <c r="A28" s="108" t="str">
        <f>'Implementation MERL Table'!E33</f>
        <v>A12</v>
      </c>
      <c r="B28" s="304" t="str">
        <f>'Implementation MERL Table'!F33</f>
        <v># Pacific national and regional institutions receiving international designations and accreditations</v>
      </c>
      <c r="C28" s="107" t="s">
        <v>257</v>
      </c>
      <c r="D28" s="104" t="s">
        <v>1090</v>
      </c>
      <c r="E28" s="104" t="s">
        <v>1016</v>
      </c>
      <c r="F28" s="104" t="s">
        <v>1091</v>
      </c>
      <c r="G28" s="438" t="s">
        <v>1092</v>
      </c>
      <c r="H28" s="439" t="s">
        <v>1093</v>
      </c>
      <c r="I28" s="104" t="s">
        <v>1094</v>
      </c>
      <c r="J28" s="104" t="s">
        <v>1095</v>
      </c>
      <c r="K28" s="104" t="s">
        <v>1071</v>
      </c>
      <c r="L28" s="104" t="s">
        <v>1030</v>
      </c>
      <c r="M28" s="359" t="s">
        <v>1096</v>
      </c>
      <c r="N28" s="360" t="s">
        <v>1097</v>
      </c>
      <c r="O28" s="356"/>
      <c r="P28" s="366" t="s">
        <v>23</v>
      </c>
    </row>
    <row r="29" spans="1:16" ht="280.5" customHeight="1">
      <c r="A29" s="108" t="str">
        <f>'Implementation MERL Table'!E34</f>
        <v>A13</v>
      </c>
      <c r="B29" s="305" t="str">
        <f>'Implementation MERL Table'!F34</f>
        <v># leadership, professional and technical training programmes established with support from WRP</v>
      </c>
      <c r="C29" s="107" t="s">
        <v>257</v>
      </c>
      <c r="D29" s="133" t="s">
        <v>1098</v>
      </c>
      <c r="E29" s="104" t="s">
        <v>1099</v>
      </c>
      <c r="F29" s="330" t="s">
        <v>1100</v>
      </c>
      <c r="G29" s="104" t="s">
        <v>1101</v>
      </c>
      <c r="H29" s="104" t="s">
        <v>1102</v>
      </c>
      <c r="I29" s="104" t="s">
        <v>1103</v>
      </c>
      <c r="J29" s="104" t="s">
        <v>1104</v>
      </c>
      <c r="K29" s="104" t="s">
        <v>962</v>
      </c>
      <c r="L29" s="104" t="s">
        <v>1030</v>
      </c>
      <c r="M29" s="360" t="s">
        <v>1105</v>
      </c>
      <c r="N29" s="360" t="s">
        <v>1097</v>
      </c>
      <c r="O29" s="356"/>
      <c r="P29" s="366" t="s">
        <v>23</v>
      </c>
    </row>
    <row r="30" spans="1:16" ht="296.45" customHeight="1">
      <c r="A30" s="108" t="str">
        <f>'Implementation MERL Table'!E35</f>
        <v>A14</v>
      </c>
      <c r="B30" s="305" t="str">
        <f>'Implementation MERL Table'!F35</f>
        <v># of leadership, professional and technical capability strengthening training sessions delivered with support from WRP</v>
      </c>
      <c r="C30" s="107" t="s">
        <v>257</v>
      </c>
      <c r="D30" s="134" t="s">
        <v>1106</v>
      </c>
      <c r="E30" s="104" t="s">
        <v>1107</v>
      </c>
      <c r="F30" s="330" t="s">
        <v>1108</v>
      </c>
      <c r="G30" s="311" t="s">
        <v>1109</v>
      </c>
      <c r="H30" s="311" t="s">
        <v>1093</v>
      </c>
      <c r="I30" s="311" t="s">
        <v>1110</v>
      </c>
      <c r="J30" s="104" t="s">
        <v>1111</v>
      </c>
      <c r="K30" s="104" t="s">
        <v>1043</v>
      </c>
      <c r="L30" s="104" t="s">
        <v>1030</v>
      </c>
      <c r="M30" s="360" t="s">
        <v>1112</v>
      </c>
      <c r="N30" s="360" t="s">
        <v>1097</v>
      </c>
      <c r="O30" s="356"/>
      <c r="P30" s="366" t="s">
        <v>23</v>
      </c>
    </row>
    <row r="31" spans="1:16" ht="318" customHeight="1">
      <c r="A31" s="295" t="str">
        <f>'Implementation MERL Table'!E36</f>
        <v>A15</v>
      </c>
      <c r="B31" s="305" t="str">
        <f>'Implementation MERL Table'!F36</f>
        <v># of people participating in leadership, professional and technical capability strengthening activities with support from WRP</v>
      </c>
      <c r="C31" s="109" t="s">
        <v>257</v>
      </c>
      <c r="D31" s="104" t="s">
        <v>1113</v>
      </c>
      <c r="E31" s="104" t="s">
        <v>1114</v>
      </c>
      <c r="F31" s="330" t="s">
        <v>1115</v>
      </c>
      <c r="G31" s="311" t="s">
        <v>1109</v>
      </c>
      <c r="H31" s="311" t="s">
        <v>1093</v>
      </c>
      <c r="I31" s="104" t="s">
        <v>1116</v>
      </c>
      <c r="J31" s="104" t="s">
        <v>1111</v>
      </c>
      <c r="K31" s="104" t="s">
        <v>1043</v>
      </c>
      <c r="L31" s="104" t="s">
        <v>1117</v>
      </c>
      <c r="M31" s="360" t="s">
        <v>1118</v>
      </c>
      <c r="N31" s="360" t="s">
        <v>1097</v>
      </c>
      <c r="O31" s="356"/>
      <c r="P31" s="366" t="s">
        <v>23</v>
      </c>
    </row>
    <row r="32" spans="1:16" ht="192" customHeight="1">
      <c r="A32" s="295" t="str">
        <f>'Implementation MERL Table'!E37</f>
        <v>A16</v>
      </c>
      <c r="B32" s="305" t="str">
        <f>'Implementation MERL Table'!F37</f>
        <v># active Pacific Hydrometeorological Communities of Practice members with support from WRP</v>
      </c>
      <c r="C32" s="109" t="s">
        <v>257</v>
      </c>
      <c r="D32" s="104" t="s">
        <v>1119</v>
      </c>
      <c r="E32" s="104" t="s">
        <v>1016</v>
      </c>
      <c r="F32" s="330" t="s">
        <v>1120</v>
      </c>
      <c r="G32" s="104" t="s">
        <v>1121</v>
      </c>
      <c r="H32" s="104" t="s">
        <v>1093</v>
      </c>
      <c r="I32" s="104" t="s">
        <v>1122</v>
      </c>
      <c r="J32" s="104" t="s">
        <v>1123</v>
      </c>
      <c r="K32" s="104" t="s">
        <v>1071</v>
      </c>
      <c r="L32" s="104" t="s">
        <v>1124</v>
      </c>
      <c r="M32" s="359"/>
      <c r="N32" s="360" t="s">
        <v>1097</v>
      </c>
      <c r="O32" s="356"/>
      <c r="P32" s="366" t="s">
        <v>23</v>
      </c>
    </row>
    <row r="33" spans="1:16" ht="114" customHeight="1">
      <c r="A33" s="108" t="str">
        <f>'Implementation MERL Table'!E38</f>
        <v>A17</v>
      </c>
      <c r="B33" s="305" t="str">
        <f>'Implementation MERL Table'!F38</f>
        <v># formal twinning partnerships established with support from WRP</v>
      </c>
      <c r="C33" s="109" t="s">
        <v>257</v>
      </c>
      <c r="D33" s="104" t="s">
        <v>1125</v>
      </c>
      <c r="E33" s="104" t="s">
        <v>1126</v>
      </c>
      <c r="F33" s="104" t="s">
        <v>1127</v>
      </c>
      <c r="G33" s="104" t="s">
        <v>1128</v>
      </c>
      <c r="H33" s="104" t="s">
        <v>1129</v>
      </c>
      <c r="I33" s="104" t="s">
        <v>1130</v>
      </c>
      <c r="J33" s="104" t="s">
        <v>1131</v>
      </c>
      <c r="K33" s="104" t="s">
        <v>1071</v>
      </c>
      <c r="L33" s="104" t="s">
        <v>1132</v>
      </c>
      <c r="M33" s="359"/>
      <c r="N33" s="360" t="s">
        <v>1097</v>
      </c>
      <c r="O33" s="356" t="s">
        <v>1133</v>
      </c>
      <c r="P33" s="366" t="s">
        <v>23</v>
      </c>
    </row>
    <row r="34" spans="1:16" ht="148.5" customHeight="1">
      <c r="A34" s="108" t="str">
        <f>'Implementation MERL Table'!E39</f>
        <v>A18</v>
      </c>
      <c r="B34" s="305" t="str">
        <f>'Implementation MERL Table'!F39</f>
        <v># of drop-in sessions, virtual webinars, and peer-to-peer exchanges with support from WRP</v>
      </c>
      <c r="C34" s="109" t="s">
        <v>257</v>
      </c>
      <c r="D34" s="104" t="s">
        <v>1134</v>
      </c>
      <c r="E34" s="104" t="s">
        <v>1135</v>
      </c>
      <c r="F34" s="104" t="s">
        <v>1136</v>
      </c>
      <c r="G34" s="104" t="s">
        <v>1137</v>
      </c>
      <c r="H34" s="104" t="s">
        <v>1093</v>
      </c>
      <c r="I34" s="104" t="s">
        <v>1138</v>
      </c>
      <c r="J34" s="104" t="s">
        <v>1139</v>
      </c>
      <c r="K34" s="104" t="s">
        <v>1071</v>
      </c>
      <c r="L34" s="104" t="s">
        <v>1132</v>
      </c>
      <c r="M34" s="359"/>
      <c r="N34" s="360" t="s">
        <v>1097</v>
      </c>
      <c r="O34" s="356"/>
      <c r="P34" s="366" t="s">
        <v>23</v>
      </c>
    </row>
    <row r="35" spans="1:16" ht="210.6" customHeight="1">
      <c r="A35" s="108" t="str">
        <f>'Implementation MERL Table'!E54</f>
        <v>A19</v>
      </c>
      <c r="B35" s="305" t="str">
        <f>'Implementation MERL Table'!F54</f>
        <v># of observation assets installed, remediated or expanded with support from WRP</v>
      </c>
      <c r="C35" s="109" t="s">
        <v>257</v>
      </c>
      <c r="D35" s="104" t="s">
        <v>1140</v>
      </c>
      <c r="E35" s="104" t="s">
        <v>1016</v>
      </c>
      <c r="F35" s="104" t="s">
        <v>1141</v>
      </c>
      <c r="G35" s="311" t="s">
        <v>1142</v>
      </c>
      <c r="H35" s="311" t="s">
        <v>929</v>
      </c>
      <c r="I35" s="104" t="s">
        <v>1143</v>
      </c>
      <c r="J35" s="104" t="s">
        <v>1144</v>
      </c>
      <c r="K35" s="104" t="s">
        <v>1071</v>
      </c>
      <c r="L35" s="104" t="s">
        <v>1030</v>
      </c>
      <c r="M35" s="360" t="s">
        <v>1145</v>
      </c>
      <c r="N35" s="360" t="s">
        <v>1088</v>
      </c>
      <c r="O35" s="356" t="s">
        <v>1146</v>
      </c>
      <c r="P35" s="366" t="s">
        <v>23</v>
      </c>
    </row>
    <row r="36" spans="1:16" ht="139.5" customHeight="1">
      <c r="A36" s="108" t="str">
        <f>'Implementation MERL Table'!E69</f>
        <v>A20</v>
      </c>
      <c r="B36" s="305" t="str">
        <f>'Implementation MERL Table'!F69</f>
        <v>Pacific Integrated Forecasting Platform (IFP) developed/reviewed</v>
      </c>
      <c r="C36" s="109" t="s">
        <v>257</v>
      </c>
      <c r="D36" s="104" t="s">
        <v>1147</v>
      </c>
      <c r="E36" s="104" t="s">
        <v>1099</v>
      </c>
      <c r="F36" s="104" t="s">
        <v>5</v>
      </c>
      <c r="G36" s="104" t="s">
        <v>1148</v>
      </c>
      <c r="H36" s="104" t="s">
        <v>929</v>
      </c>
      <c r="I36" s="104" t="s">
        <v>1149</v>
      </c>
      <c r="J36" s="104" t="s">
        <v>1150</v>
      </c>
      <c r="K36" s="104" t="s">
        <v>1071</v>
      </c>
      <c r="L36" s="104" t="s">
        <v>1030</v>
      </c>
      <c r="M36" s="360" t="s">
        <v>1151</v>
      </c>
      <c r="N36" s="360" t="s">
        <v>1088</v>
      </c>
      <c r="O36" s="356" t="s">
        <v>1152</v>
      </c>
      <c r="P36" s="366" t="s">
        <v>23</v>
      </c>
    </row>
    <row r="37" spans="1:16" ht="133.5" customHeight="1">
      <c r="A37" s="313" t="str">
        <f>'Implementation MERL Table'!E52</f>
        <v>A21</v>
      </c>
      <c r="B37" s="314" t="str">
        <f>'Implementation MERL Table'!F52</f>
        <v># functioning Pacific platforms or systems assessed as meeting global standards</v>
      </c>
      <c r="C37" s="315" t="s">
        <v>257</v>
      </c>
      <c r="D37" s="129" t="s">
        <v>1153</v>
      </c>
      <c r="E37" s="129" t="s">
        <v>1154</v>
      </c>
      <c r="F37" s="331" t="s">
        <v>1155</v>
      </c>
      <c r="G37" s="323"/>
      <c r="H37" s="323"/>
      <c r="I37" s="323"/>
      <c r="J37" s="323"/>
      <c r="K37" s="323"/>
      <c r="L37" s="323"/>
      <c r="M37" s="361" t="s">
        <v>1156</v>
      </c>
      <c r="N37" s="361" t="s">
        <v>1088</v>
      </c>
      <c r="O37" s="383" t="s">
        <v>1157</v>
      </c>
      <c r="P37" s="385" t="s">
        <v>27</v>
      </c>
    </row>
    <row r="38" spans="1:16" ht="155.25" customHeight="1">
      <c r="A38" s="108" t="str">
        <f>'Implementation MERL Table'!E72</f>
        <v>A22</v>
      </c>
      <c r="B38" s="418" t="str">
        <f>'Implementation MERL Table'!F72</f>
        <v># of NMHS with integrated forecasting systems operating at advanced maturity levels with support from WRP</v>
      </c>
      <c r="C38" s="419" t="s">
        <v>257</v>
      </c>
      <c r="D38" s="311" t="s">
        <v>1158</v>
      </c>
      <c r="E38" s="311" t="s">
        <v>1159</v>
      </c>
      <c r="F38" s="311" t="s">
        <v>1160</v>
      </c>
      <c r="G38" s="321" t="s">
        <v>1161</v>
      </c>
      <c r="H38" s="321"/>
      <c r="I38" s="319" t="s">
        <v>1162</v>
      </c>
      <c r="J38" s="319"/>
      <c r="K38" s="319" t="s">
        <v>1163</v>
      </c>
      <c r="L38" s="319" t="s">
        <v>1164</v>
      </c>
      <c r="M38" s="415"/>
      <c r="N38" s="416" t="s">
        <v>1088</v>
      </c>
      <c r="O38" s="311" t="s">
        <v>1165</v>
      </c>
      <c r="P38" s="417" t="s">
        <v>25</v>
      </c>
    </row>
    <row r="39" spans="1:16" ht="246" customHeight="1">
      <c r="A39" s="108" t="str">
        <f>'Implementation MERL Table'!E51</f>
        <v>A23</v>
      </c>
      <c r="B39" s="304" t="str">
        <f>'Implementation MERL Table'!F51</f>
        <v># functioning platforms, systems, portals or models installed and upgraded with support from WRP</v>
      </c>
      <c r="C39" s="109" t="s">
        <v>257</v>
      </c>
      <c r="D39" s="104" t="s">
        <v>1166</v>
      </c>
      <c r="E39" s="104" t="s">
        <v>1025</v>
      </c>
      <c r="F39" s="330" t="s">
        <v>1167</v>
      </c>
      <c r="G39" s="311" t="s">
        <v>1168</v>
      </c>
      <c r="H39" s="311" t="s">
        <v>1169</v>
      </c>
      <c r="I39" s="104" t="s">
        <v>1170</v>
      </c>
      <c r="J39" s="311" t="s">
        <v>1171</v>
      </c>
      <c r="K39" s="104" t="s">
        <v>962</v>
      </c>
      <c r="L39" s="104" t="s">
        <v>1030</v>
      </c>
      <c r="M39" s="360" t="s">
        <v>1172</v>
      </c>
      <c r="N39" s="360" t="s">
        <v>1088</v>
      </c>
      <c r="O39" s="356" t="s">
        <v>1173</v>
      </c>
      <c r="P39" s="366" t="s">
        <v>23</v>
      </c>
    </row>
    <row r="40" spans="1:16" ht="102.95" customHeight="1">
      <c r="A40" s="108" t="str">
        <f>'Implementation MERL Table'!E85</f>
        <v>A24</v>
      </c>
      <c r="B40" s="304" t="str">
        <f>'Implementation MERL Table'!F85</f>
        <v>% (#/#) of PICTs using Regional Specialised Meteorological Centres (RSMC) guidance products across all priority hazards (where applicable)</v>
      </c>
      <c r="C40" s="109" t="s">
        <v>257</v>
      </c>
      <c r="D40" s="104" t="s">
        <v>1174</v>
      </c>
      <c r="E40" s="104" t="s">
        <v>1016</v>
      </c>
      <c r="F40" s="312" t="s">
        <v>1175</v>
      </c>
      <c r="G40" s="312"/>
      <c r="H40" s="312" t="s">
        <v>1176</v>
      </c>
      <c r="I40" s="333" t="s">
        <v>1177</v>
      </c>
      <c r="J40" s="312"/>
      <c r="K40" s="312"/>
      <c r="L40" s="312"/>
      <c r="M40" s="360" t="s">
        <v>1178</v>
      </c>
      <c r="N40" s="360" t="s">
        <v>1088</v>
      </c>
      <c r="O40" s="356" t="s">
        <v>1179</v>
      </c>
      <c r="P40" s="366" t="s">
        <v>27</v>
      </c>
    </row>
    <row r="41" spans="1:16" ht="215.25" customHeight="1">
      <c r="A41" s="293" t="str">
        <f>'Implementation MERL Table'!E87</f>
        <v>A25</v>
      </c>
      <c r="B41" s="305" t="str">
        <f>'Implementation MERL Table'!F87</f>
        <v># of community and other end user education and awareness programmes delivered with support from WRP</v>
      </c>
      <c r="C41" s="109" t="s">
        <v>257</v>
      </c>
      <c r="D41" s="104" t="s">
        <v>1180</v>
      </c>
      <c r="E41" s="104" t="s">
        <v>1181</v>
      </c>
      <c r="F41" s="311" t="s">
        <v>1182</v>
      </c>
      <c r="G41" s="311" t="s">
        <v>1183</v>
      </c>
      <c r="H41" s="311" t="s">
        <v>1093</v>
      </c>
      <c r="I41" s="311" t="s">
        <v>1184</v>
      </c>
      <c r="J41" s="104" t="s">
        <v>1185</v>
      </c>
      <c r="K41" s="104" t="s">
        <v>1043</v>
      </c>
      <c r="L41" s="104" t="s">
        <v>1030</v>
      </c>
      <c r="M41" s="360" t="s">
        <v>1186</v>
      </c>
      <c r="N41" s="360" t="s">
        <v>1097</v>
      </c>
      <c r="O41" s="356" t="s">
        <v>1187</v>
      </c>
      <c r="P41" s="366" t="s">
        <v>23</v>
      </c>
    </row>
    <row r="42" spans="1:16" ht="222.6" customHeight="1" thickBot="1">
      <c r="A42" s="293" t="str">
        <f>'Implementation MERL Table'!E88</f>
        <v>A26</v>
      </c>
      <c r="B42" s="305" t="str">
        <f>'Implementation MERL Table'!F88</f>
        <v># of people participating in community and other end user education and awareness programmes with support from WRP</v>
      </c>
      <c r="C42" s="109" t="s">
        <v>257</v>
      </c>
      <c r="D42" s="104" t="s">
        <v>1188</v>
      </c>
      <c r="E42" s="104" t="s">
        <v>1181</v>
      </c>
      <c r="F42" s="311" t="s">
        <v>1189</v>
      </c>
      <c r="G42" s="311" t="s">
        <v>1190</v>
      </c>
      <c r="H42" s="311" t="s">
        <v>1093</v>
      </c>
      <c r="I42" s="104" t="s">
        <v>1191</v>
      </c>
      <c r="J42" s="104" t="s">
        <v>1111</v>
      </c>
      <c r="K42" s="104" t="s">
        <v>1043</v>
      </c>
      <c r="L42" s="104" t="s">
        <v>1030</v>
      </c>
      <c r="M42" s="360" t="s">
        <v>1192</v>
      </c>
      <c r="N42" s="360" t="s">
        <v>1097</v>
      </c>
      <c r="O42" s="356" t="s">
        <v>1193</v>
      </c>
      <c r="P42" s="366" t="s">
        <v>23</v>
      </c>
    </row>
    <row r="43" spans="1:16" ht="123" customHeight="1">
      <c r="A43" s="293" t="str">
        <f>'Implementation MERL Table'!E89</f>
        <v>A27</v>
      </c>
      <c r="B43" s="305" t="str">
        <f>'Implementation MERL Table'!F89</f>
        <v># Pacific communities or organisations providing observations and feedback to MHEWS agency</v>
      </c>
      <c r="C43" s="111" t="s">
        <v>257</v>
      </c>
      <c r="D43" s="114" t="s">
        <v>1194</v>
      </c>
      <c r="E43" s="114" t="s">
        <v>1016</v>
      </c>
      <c r="F43" s="446" t="s">
        <v>1195</v>
      </c>
      <c r="G43" s="319" t="s">
        <v>1196</v>
      </c>
      <c r="H43" s="437"/>
      <c r="I43" s="320" t="s">
        <v>1197</v>
      </c>
      <c r="J43" s="320"/>
      <c r="K43" s="320"/>
      <c r="L43" s="312"/>
      <c r="M43" s="360" t="s">
        <v>1198</v>
      </c>
      <c r="N43" s="360"/>
      <c r="O43" s="356" t="s">
        <v>1199</v>
      </c>
      <c r="P43" s="366" t="s">
        <v>27</v>
      </c>
    </row>
    <row r="44" spans="1:16" ht="100.5" customHeight="1">
      <c r="A44" s="296" t="str">
        <f>'Implementation MERL Table'!E103</f>
        <v>A28</v>
      </c>
      <c r="B44" s="306" t="str">
        <f>'Implementation MERL Table'!F103</f>
        <v># of PICTs that have reviewed roles and responsibilities for coordinating, updating, and reviewing hazard inputs into risk knowledge products with support from WRP</v>
      </c>
      <c r="C44" s="315" t="s">
        <v>257</v>
      </c>
      <c r="D44" s="129" t="s">
        <v>1200</v>
      </c>
      <c r="E44" s="316" t="s">
        <v>1016</v>
      </c>
      <c r="F44" s="331" t="s">
        <v>1201</v>
      </c>
      <c r="G44" s="316" t="s">
        <v>1202</v>
      </c>
      <c r="H44" s="316"/>
      <c r="I44" s="129" t="s">
        <v>1203</v>
      </c>
      <c r="J44" s="129" t="s">
        <v>521</v>
      </c>
      <c r="K44" s="316" t="s">
        <v>962</v>
      </c>
      <c r="L44" s="129" t="s">
        <v>1164</v>
      </c>
      <c r="M44" s="361" t="s">
        <v>1204</v>
      </c>
      <c r="N44" s="361"/>
      <c r="O44" s="383" t="s">
        <v>1205</v>
      </c>
      <c r="P44" s="385" t="s">
        <v>25</v>
      </c>
    </row>
    <row r="45" spans="1:16" ht="81.75" customHeight="1">
      <c r="A45" s="296" t="str">
        <f>'Implementation MERL Table'!E104</f>
        <v>A29</v>
      </c>
      <c r="B45" s="307" t="str">
        <f>'Implementation MERL Table'!F104</f>
        <v># of PICTs that have reviewed roles and responsibilities for coordinating, updating, and reviewing hazard inputs into preparedness and response plans/procedures</v>
      </c>
      <c r="C45" s="315" t="s">
        <v>257</v>
      </c>
      <c r="D45" s="129" t="s">
        <v>1206</v>
      </c>
      <c r="E45" s="316" t="s">
        <v>1016</v>
      </c>
      <c r="F45" s="331" t="s">
        <v>1201</v>
      </c>
      <c r="G45" s="316" t="s">
        <v>1202</v>
      </c>
      <c r="H45" s="316"/>
      <c r="I45" s="129" t="s">
        <v>1203</v>
      </c>
      <c r="J45" s="129" t="s">
        <v>521</v>
      </c>
      <c r="K45" s="316" t="s">
        <v>962</v>
      </c>
      <c r="L45" s="129" t="s">
        <v>1164</v>
      </c>
      <c r="M45" s="361" t="s">
        <v>1207</v>
      </c>
      <c r="N45" s="361"/>
      <c r="O45" s="383" t="s">
        <v>1208</v>
      </c>
      <c r="P45" s="385" t="s">
        <v>25</v>
      </c>
    </row>
    <row r="46" spans="1:16" ht="95.25" customHeight="1">
      <c r="A46" s="296" t="str">
        <f>'Implementation MERL Table'!E105</f>
        <v>A30</v>
      </c>
      <c r="B46" s="306" t="str">
        <f>'Implementation MERL Table'!F105</f>
        <v># of PICTs that have reviewed roles and responsibilities in national warning dissemination with support from WRP</v>
      </c>
      <c r="C46" s="315" t="s">
        <v>257</v>
      </c>
      <c r="D46" s="129" t="s">
        <v>1209</v>
      </c>
      <c r="E46" s="316" t="s">
        <v>1016</v>
      </c>
      <c r="F46" s="331" t="s">
        <v>1201</v>
      </c>
      <c r="G46" s="316" t="s">
        <v>1202</v>
      </c>
      <c r="H46" s="316"/>
      <c r="I46" s="129" t="s">
        <v>1203</v>
      </c>
      <c r="J46" s="129" t="s">
        <v>521</v>
      </c>
      <c r="K46" s="316" t="s">
        <v>962</v>
      </c>
      <c r="L46" s="129" t="s">
        <v>1164</v>
      </c>
      <c r="M46" s="362"/>
      <c r="N46" s="362"/>
      <c r="O46" s="383"/>
      <c r="P46" s="385" t="s">
        <v>25</v>
      </c>
    </row>
    <row r="47" spans="1:16" ht="113.25" customHeight="1">
      <c r="A47" s="296" t="str">
        <f>'Implementation MERL Table'!E106</f>
        <v>A31</v>
      </c>
      <c r="B47" s="306" t="str">
        <f>'Implementation MERL Table'!F106</f>
        <v># interagency agreements signed between alerting authorities and warning dissemination agencies</v>
      </c>
      <c r="C47" s="315" t="s">
        <v>257</v>
      </c>
      <c r="D47" s="129" t="s">
        <v>1210</v>
      </c>
      <c r="E47" s="129" t="s">
        <v>1025</v>
      </c>
      <c r="F47" s="331" t="s">
        <v>1211</v>
      </c>
      <c r="G47" s="316"/>
      <c r="H47" s="316"/>
      <c r="I47" s="316"/>
      <c r="J47" s="129" t="s">
        <v>521</v>
      </c>
      <c r="K47" s="316" t="s">
        <v>962</v>
      </c>
      <c r="L47" s="316"/>
      <c r="M47" s="361" t="s">
        <v>1212</v>
      </c>
      <c r="N47" s="361"/>
      <c r="O47" s="383"/>
      <c r="P47" s="385" t="s">
        <v>25</v>
      </c>
    </row>
    <row r="48" spans="1:16" ht="63.75" customHeight="1" thickBot="1">
      <c r="A48" s="112" t="str">
        <f>'Implementation MERL Table'!E108</f>
        <v>A32</v>
      </c>
      <c r="B48" s="306" t="str">
        <f>'Implementation MERL Table'!F108</f>
        <v># of coordination mechanisms strengthened or established to enhance collaboration on early warning among national or regional institutions with support from WRP</v>
      </c>
      <c r="C48" s="315" t="s">
        <v>257</v>
      </c>
      <c r="D48" s="317" t="s">
        <v>1213</v>
      </c>
      <c r="E48" s="318" t="s">
        <v>1016</v>
      </c>
      <c r="F48" s="335" t="s">
        <v>1214</v>
      </c>
      <c r="G48" s="318"/>
      <c r="H48" s="318"/>
      <c r="I48" s="318"/>
      <c r="J48" s="129" t="s">
        <v>521</v>
      </c>
      <c r="K48" s="318" t="s">
        <v>962</v>
      </c>
      <c r="L48" s="318"/>
      <c r="M48" s="363" t="s">
        <v>1215</v>
      </c>
      <c r="N48" s="363"/>
      <c r="O48" s="386"/>
      <c r="P48" s="387" t="s">
        <v>25</v>
      </c>
    </row>
    <row r="49" spans="1:16" ht="227.25" customHeight="1">
      <c r="A49" s="297" t="str">
        <f>'Implementation MERL Table'!E21</f>
        <v>B1</v>
      </c>
      <c r="B49" s="388" t="str">
        <f>'Implementation MERL Table'!F21</f>
        <v># of WRP partners</v>
      </c>
      <c r="C49" s="118" t="s">
        <v>1216</v>
      </c>
      <c r="D49" s="117" t="s">
        <v>1217</v>
      </c>
      <c r="E49" s="117" t="s">
        <v>1114</v>
      </c>
      <c r="F49" s="370" t="s">
        <v>1218</v>
      </c>
      <c r="G49" s="117" t="s">
        <v>1219</v>
      </c>
      <c r="H49" s="117" t="s">
        <v>1129</v>
      </c>
      <c r="I49" s="117" t="s">
        <v>1220</v>
      </c>
      <c r="J49" s="117" t="s">
        <v>1221</v>
      </c>
      <c r="K49" s="117" t="s">
        <v>962</v>
      </c>
      <c r="L49" s="117" t="s">
        <v>1030</v>
      </c>
      <c r="M49" s="358" t="s">
        <v>1222</v>
      </c>
      <c r="N49" s="358" t="s">
        <v>1223</v>
      </c>
      <c r="O49" s="374" t="s">
        <v>1224</v>
      </c>
      <c r="P49" s="375" t="s">
        <v>23</v>
      </c>
    </row>
    <row r="50" spans="1:16" ht="196.5" customHeight="1">
      <c r="A50" s="115" t="str">
        <f>'Implementation MERL Table'!E22</f>
        <v>B2</v>
      </c>
      <c r="B50" s="308" t="str">
        <f>'Implementation MERL Table'!F22</f>
        <v>Satisfactory or Advanced partnership health check rating for WRP SC members, executing agencies and investors</v>
      </c>
      <c r="C50" s="111" t="s">
        <v>1216</v>
      </c>
      <c r="D50" s="104" t="s">
        <v>1225</v>
      </c>
      <c r="E50" s="104" t="s">
        <v>1226</v>
      </c>
      <c r="F50" s="104" t="s">
        <v>1227</v>
      </c>
      <c r="G50" s="104" t="s">
        <v>1228</v>
      </c>
      <c r="H50" s="104" t="s">
        <v>1229</v>
      </c>
      <c r="I50" s="104" t="s">
        <v>1230</v>
      </c>
      <c r="J50" s="104" t="s">
        <v>1231</v>
      </c>
      <c r="K50" s="104" t="s">
        <v>962</v>
      </c>
      <c r="L50" s="104" t="s">
        <v>933</v>
      </c>
      <c r="M50" s="360" t="s">
        <v>1232</v>
      </c>
      <c r="N50" s="116" t="s">
        <v>1023</v>
      </c>
      <c r="O50" s="372" t="s">
        <v>1233</v>
      </c>
      <c r="P50" s="373" t="s">
        <v>23</v>
      </c>
    </row>
    <row r="51" spans="1:16" ht="284.45" customHeight="1">
      <c r="A51" s="298" t="str">
        <f>'Implementation MERL Table'!E23</f>
        <v>B3</v>
      </c>
      <c r="B51" s="308" t="str">
        <f>'Implementation MERL Table'!F23</f>
        <v>Total # staff employed in Pacific meteorological and hydrological agencies</v>
      </c>
      <c r="C51" s="111" t="s">
        <v>1216</v>
      </c>
      <c r="D51" s="104" t="s">
        <v>1234</v>
      </c>
      <c r="E51" s="104" t="s">
        <v>1114</v>
      </c>
      <c r="F51" s="311" t="s">
        <v>1235</v>
      </c>
      <c r="G51" s="104" t="s">
        <v>1236</v>
      </c>
      <c r="H51" s="104" t="s">
        <v>1237</v>
      </c>
      <c r="I51" s="311" t="s">
        <v>1238</v>
      </c>
      <c r="J51" s="104" t="s">
        <v>1239</v>
      </c>
      <c r="K51" s="104" t="s">
        <v>1240</v>
      </c>
      <c r="L51" s="104" t="s">
        <v>1164</v>
      </c>
      <c r="M51" s="360" t="s">
        <v>1241</v>
      </c>
      <c r="N51" s="360" t="s">
        <v>1097</v>
      </c>
      <c r="O51" s="104" t="s">
        <v>1242</v>
      </c>
      <c r="P51" s="366" t="s">
        <v>23</v>
      </c>
    </row>
    <row r="52" spans="1:16" ht="57.95">
      <c r="A52" s="115" t="str">
        <f>'Implementation MERL Table'!E24</f>
        <v>B4</v>
      </c>
      <c r="B52" s="308" t="str">
        <f>'Implementation MERL Table'!F24</f>
        <v>Value of annual return on investment from hydrometeorological financing investment facility</v>
      </c>
      <c r="C52" s="111" t="s">
        <v>1216</v>
      </c>
      <c r="D52" s="104" t="s">
        <v>1243</v>
      </c>
      <c r="E52" s="104" t="s">
        <v>1226</v>
      </c>
      <c r="F52" s="104" t="s">
        <v>5</v>
      </c>
      <c r="G52" s="104" t="s">
        <v>1065</v>
      </c>
      <c r="H52" s="104" t="s">
        <v>1065</v>
      </c>
      <c r="I52" s="104" t="s">
        <v>1244</v>
      </c>
      <c r="J52" s="104" t="s">
        <v>1067</v>
      </c>
      <c r="K52" s="311" t="s">
        <v>962</v>
      </c>
      <c r="L52" s="104" t="s">
        <v>933</v>
      </c>
      <c r="M52" s="359"/>
      <c r="N52" s="359" t="s">
        <v>1068</v>
      </c>
      <c r="O52" s="356" t="s">
        <v>1245</v>
      </c>
      <c r="P52" s="366" t="s">
        <v>25</v>
      </c>
    </row>
    <row r="53" spans="1:16" ht="188.45">
      <c r="A53" s="115" t="str">
        <f>'Implementation MERL Table'!E25</f>
        <v>B5</v>
      </c>
      <c r="B53" s="308" t="str">
        <f>'Implementation MERL Table'!F25</f>
        <v>Increase in investor confidence in WRP as a  Pacific-led and owned regional hydrometeorological investment programming mechanism</v>
      </c>
      <c r="C53" s="111" t="s">
        <v>1216</v>
      </c>
      <c r="D53" s="104" t="s">
        <v>1246</v>
      </c>
      <c r="E53" s="104" t="s">
        <v>1099</v>
      </c>
      <c r="F53" s="104" t="s">
        <v>5</v>
      </c>
      <c r="G53" s="104" t="s">
        <v>1247</v>
      </c>
      <c r="H53" s="104" t="s">
        <v>1019</v>
      </c>
      <c r="I53" s="104" t="s">
        <v>1248</v>
      </c>
      <c r="J53" s="104" t="s">
        <v>1231</v>
      </c>
      <c r="K53" s="311" t="s">
        <v>962</v>
      </c>
      <c r="L53" s="114" t="s">
        <v>933</v>
      </c>
      <c r="M53" s="360" t="s">
        <v>1249</v>
      </c>
      <c r="N53" s="360" t="s">
        <v>1023</v>
      </c>
      <c r="O53" s="372" t="s">
        <v>1233</v>
      </c>
      <c r="P53" s="366" t="s">
        <v>23</v>
      </c>
    </row>
    <row r="54" spans="1:16" ht="86.45" customHeight="1">
      <c r="A54" s="115" t="str">
        <f>'Implementation MERL Table'!E26</f>
        <v>B6</v>
      </c>
      <c r="B54" s="308" t="str">
        <f>'Implementation MERL Table'!F26</f>
        <v xml:space="preserve"> # of active investors</v>
      </c>
      <c r="C54" s="111" t="s">
        <v>1216</v>
      </c>
      <c r="D54" s="104" t="s">
        <v>1250</v>
      </c>
      <c r="E54" s="104" t="s">
        <v>1099</v>
      </c>
      <c r="F54" s="105" t="s">
        <v>1251</v>
      </c>
      <c r="G54" s="104" t="s">
        <v>1252</v>
      </c>
      <c r="H54" s="104" t="s">
        <v>1129</v>
      </c>
      <c r="I54" s="104" t="s">
        <v>1253</v>
      </c>
      <c r="J54" s="104" t="s">
        <v>1254</v>
      </c>
      <c r="K54" s="311" t="s">
        <v>962</v>
      </c>
      <c r="L54" s="104" t="s">
        <v>1030</v>
      </c>
      <c r="M54" s="360"/>
      <c r="N54" s="360" t="s">
        <v>1068</v>
      </c>
      <c r="O54" s="104" t="s">
        <v>1245</v>
      </c>
      <c r="P54" s="366" t="s">
        <v>23</v>
      </c>
    </row>
    <row r="55" spans="1:16" ht="146.1" customHeight="1">
      <c r="A55" s="115" t="str">
        <f>'Implementation MERL Table'!E40</f>
        <v>B7</v>
      </c>
      <c r="B55" s="308" t="str">
        <f>'Implementation MERL Table'!F40</f>
        <v>% of all WRP-supported capacity and capability training delivered within/by the Pacific</v>
      </c>
      <c r="C55" s="111" t="s">
        <v>1216</v>
      </c>
      <c r="D55" s="104" t="s">
        <v>1255</v>
      </c>
      <c r="E55" s="104" t="s">
        <v>1226</v>
      </c>
      <c r="F55" s="104" t="s">
        <v>1256</v>
      </c>
      <c r="G55" s="104" t="s">
        <v>1257</v>
      </c>
      <c r="H55" s="104" t="s">
        <v>1093</v>
      </c>
      <c r="I55" s="104" t="s">
        <v>1258</v>
      </c>
      <c r="J55" s="104" t="s">
        <v>1259</v>
      </c>
      <c r="K55" s="311" t="s">
        <v>962</v>
      </c>
      <c r="L55" s="104" t="s">
        <v>1260</v>
      </c>
      <c r="M55" s="359"/>
      <c r="N55" s="360" t="s">
        <v>1097</v>
      </c>
      <c r="O55" s="356" t="s">
        <v>1261</v>
      </c>
      <c r="P55" s="366" t="s">
        <v>23</v>
      </c>
    </row>
    <row r="56" spans="1:16" ht="273.95" customHeight="1">
      <c r="A56" s="299" t="str">
        <f>'Implementation MERL Table'!E41</f>
        <v>B8</v>
      </c>
      <c r="B56" s="105" t="str">
        <f>'Implementation MERL Table'!F41</f>
        <v>% of participants indicated that each training was accessible and delivered in a manner that supported their learning</v>
      </c>
      <c r="C56" s="111" t="s">
        <v>1216</v>
      </c>
      <c r="D56" s="104" t="s">
        <v>1262</v>
      </c>
      <c r="E56" s="104" t="s">
        <v>1263</v>
      </c>
      <c r="F56" s="311" t="s">
        <v>1264</v>
      </c>
      <c r="G56" s="104" t="s">
        <v>1265</v>
      </c>
      <c r="H56" s="104" t="s">
        <v>1093</v>
      </c>
      <c r="I56" s="104" t="s">
        <v>1266</v>
      </c>
      <c r="J56" s="104" t="s">
        <v>1267</v>
      </c>
      <c r="K56" s="104" t="s">
        <v>1268</v>
      </c>
      <c r="L56" s="104" t="s">
        <v>1260</v>
      </c>
      <c r="M56" s="359"/>
      <c r="N56" s="360" t="s">
        <v>1097</v>
      </c>
      <c r="O56" s="441" t="s">
        <v>1269</v>
      </c>
      <c r="P56" s="366" t="s">
        <v>23</v>
      </c>
    </row>
    <row r="57" spans="1:16" ht="267.60000000000002" customHeight="1">
      <c r="A57" s="299" t="str">
        <f>'Implementation MERL Table'!E42</f>
        <v>B9</v>
      </c>
      <c r="B57" s="105" t="str">
        <f>'Implementation MERL Table'!F42</f>
        <v>% of participants reporting increased leadership and technical knowledge and skills</v>
      </c>
      <c r="C57" s="111" t="s">
        <v>1216</v>
      </c>
      <c r="D57" s="104" t="s">
        <v>1270</v>
      </c>
      <c r="E57" s="104" t="s">
        <v>1271</v>
      </c>
      <c r="F57" s="104" t="s">
        <v>1272</v>
      </c>
      <c r="G57" s="104" t="s">
        <v>1265</v>
      </c>
      <c r="H57" s="104" t="s">
        <v>1093</v>
      </c>
      <c r="I57" s="104" t="s">
        <v>1273</v>
      </c>
      <c r="J57" s="104" t="s">
        <v>1267</v>
      </c>
      <c r="K57" s="104" t="s">
        <v>1274</v>
      </c>
      <c r="L57" s="104" t="s">
        <v>1260</v>
      </c>
      <c r="M57" s="359"/>
      <c r="N57" s="360" t="s">
        <v>1097</v>
      </c>
      <c r="O57" s="356" t="s">
        <v>1275</v>
      </c>
      <c r="P57" s="366" t="s">
        <v>23</v>
      </c>
    </row>
    <row r="58" spans="1:16" ht="324.95" customHeight="1">
      <c r="A58" s="299" t="str">
        <f>'Implementation MERL Table'!E43</f>
        <v>B10</v>
      </c>
      <c r="B58" s="105" t="str">
        <f>'Implementation MERL Table'!F43</f>
        <v>% of participants reporting increased confidence to use leadership and technical knowledge and skills gained</v>
      </c>
      <c r="C58" s="111" t="s">
        <v>1216</v>
      </c>
      <c r="D58" s="104" t="s">
        <v>1276</v>
      </c>
      <c r="E58" s="104" t="s">
        <v>1271</v>
      </c>
      <c r="F58" s="311" t="s">
        <v>1277</v>
      </c>
      <c r="G58" s="104" t="s">
        <v>1265</v>
      </c>
      <c r="H58" s="104" t="s">
        <v>1093</v>
      </c>
      <c r="I58" s="104" t="s">
        <v>1278</v>
      </c>
      <c r="J58" s="104" t="s">
        <v>1267</v>
      </c>
      <c r="K58" s="311" t="s">
        <v>1274</v>
      </c>
      <c r="L58" s="104" t="s">
        <v>1260</v>
      </c>
      <c r="M58" s="359"/>
      <c r="N58" s="360" t="s">
        <v>1097</v>
      </c>
      <c r="O58" s="356" t="s">
        <v>1275</v>
      </c>
      <c r="P58" s="366" t="s">
        <v>23</v>
      </c>
    </row>
    <row r="59" spans="1:16" ht="323.10000000000002" customHeight="1">
      <c r="A59" s="299" t="str">
        <f>'Implementation MERL Table'!E44</f>
        <v>B11</v>
      </c>
      <c r="B59" s="105" t="str">
        <f>'Implementation MERL Table'!F44</f>
        <v>% of participants providing examples of application of leadership and technical knowledge and skills gained in their work within six months of training</v>
      </c>
      <c r="C59" s="111" t="s">
        <v>1216</v>
      </c>
      <c r="D59" s="104" t="s">
        <v>1279</v>
      </c>
      <c r="E59" s="104" t="s">
        <v>1271</v>
      </c>
      <c r="F59" s="104" t="s">
        <v>1280</v>
      </c>
      <c r="G59" s="104" t="s">
        <v>1281</v>
      </c>
      <c r="H59" s="104" t="s">
        <v>1093</v>
      </c>
      <c r="I59" s="104" t="s">
        <v>1282</v>
      </c>
      <c r="J59" s="104" t="s">
        <v>1283</v>
      </c>
      <c r="K59" s="311" t="s">
        <v>936</v>
      </c>
      <c r="L59" s="104" t="s">
        <v>1284</v>
      </c>
      <c r="M59" s="359"/>
      <c r="N59" s="360" t="s">
        <v>1097</v>
      </c>
      <c r="O59" s="356" t="s">
        <v>1285</v>
      </c>
      <c r="P59" s="366" t="s">
        <v>23</v>
      </c>
    </row>
    <row r="60" spans="1:16" ht="294" customHeight="1">
      <c r="A60" s="299" t="str">
        <f>'Implementation MERL Table'!E45</f>
        <v>B12</v>
      </c>
      <c r="B60" s="105" t="str">
        <f>'Implementation MERL Table'!F45</f>
        <v xml:space="preserve">% (#/#) of Pacific meteorological and hydrological services staff positions filled </v>
      </c>
      <c r="C60" s="111" t="s">
        <v>1216</v>
      </c>
      <c r="D60" s="104" t="s">
        <v>1286</v>
      </c>
      <c r="E60" s="104" t="s">
        <v>1135</v>
      </c>
      <c r="F60" s="105" t="s">
        <v>1287</v>
      </c>
      <c r="G60" s="104" t="s">
        <v>1288</v>
      </c>
      <c r="H60" s="104" t="s">
        <v>1093</v>
      </c>
      <c r="I60" s="312" t="s">
        <v>1289</v>
      </c>
      <c r="J60" s="312" t="s">
        <v>1290</v>
      </c>
      <c r="K60" s="319" t="s">
        <v>1291</v>
      </c>
      <c r="L60" s="312" t="s">
        <v>1292</v>
      </c>
      <c r="M60" s="360" t="s">
        <v>1293</v>
      </c>
      <c r="N60" s="360" t="s">
        <v>1097</v>
      </c>
      <c r="O60" s="356" t="s">
        <v>1294</v>
      </c>
      <c r="P60" s="366" t="s">
        <v>27</v>
      </c>
    </row>
    <row r="61" spans="1:16" ht="286.5" customHeight="1">
      <c r="A61" s="299" t="str">
        <f>'Implementation MERL Table'!E46</f>
        <v>B13</v>
      </c>
      <c r="B61" s="105" t="str">
        <f>'Implementation MERL Table'!F46</f>
        <v>% of Pacific meteorological and hydrological staff that consider there are career progression opportunities within their agencies / Pacific MHEWS sector</v>
      </c>
      <c r="C61" s="111" t="s">
        <v>1216</v>
      </c>
      <c r="D61" s="104" t="s">
        <v>1295</v>
      </c>
      <c r="E61" s="104" t="s">
        <v>1296</v>
      </c>
      <c r="F61" s="104" t="s">
        <v>1297</v>
      </c>
      <c r="G61" s="311" t="s">
        <v>1298</v>
      </c>
      <c r="H61" s="104" t="s">
        <v>1093</v>
      </c>
      <c r="I61" s="312" t="s">
        <v>1299</v>
      </c>
      <c r="J61" s="312"/>
      <c r="K61" s="319" t="s">
        <v>1291</v>
      </c>
      <c r="L61" s="312" t="s">
        <v>1300</v>
      </c>
      <c r="M61" s="359"/>
      <c r="N61" s="360" t="s">
        <v>1097</v>
      </c>
      <c r="O61" s="356" t="s">
        <v>1301</v>
      </c>
      <c r="P61" s="366" t="s">
        <v>27</v>
      </c>
    </row>
    <row r="62" spans="1:16" ht="372.75" customHeight="1">
      <c r="A62" s="299" t="str">
        <f>'Implementation MERL Table'!E47</f>
        <v>B14</v>
      </c>
      <c r="B62" s="105" t="str">
        <f>'Implementation MERL Table'!F47</f>
        <v>Attrition rate of Pacific meteorological and hydrological staff each year</v>
      </c>
      <c r="C62" s="111" t="s">
        <v>1216</v>
      </c>
      <c r="D62" s="104" t="s">
        <v>1302</v>
      </c>
      <c r="E62" s="104" t="s">
        <v>1058</v>
      </c>
      <c r="F62" s="104" t="s">
        <v>1303</v>
      </c>
      <c r="G62" s="311" t="s">
        <v>1304</v>
      </c>
      <c r="H62" s="311" t="s">
        <v>1093</v>
      </c>
      <c r="I62" s="312" t="s">
        <v>1305</v>
      </c>
      <c r="J62" s="312"/>
      <c r="K62" s="319" t="s">
        <v>1291</v>
      </c>
      <c r="L62" s="312" t="s">
        <v>1300</v>
      </c>
      <c r="M62" s="359"/>
      <c r="N62" s="360" t="s">
        <v>1097</v>
      </c>
      <c r="O62" s="356" t="s">
        <v>1306</v>
      </c>
      <c r="P62" s="366" t="s">
        <v>27</v>
      </c>
    </row>
    <row r="63" spans="1:16" ht="168.75" customHeight="1">
      <c r="A63" s="113" t="str">
        <f>'Implementation MERL Table'!E62</f>
        <v>B15</v>
      </c>
      <c r="B63" s="420" t="str">
        <f>'Implementation MERL Table'!F62</f>
        <v>% of observation stations sharing core observation data through to a common accessible real-time database management system</v>
      </c>
      <c r="C63" s="111" t="s">
        <v>1216</v>
      </c>
      <c r="D63" s="104" t="s">
        <v>1307</v>
      </c>
      <c r="E63" s="104" t="s">
        <v>1016</v>
      </c>
      <c r="F63" s="312" t="s">
        <v>1308</v>
      </c>
      <c r="G63" s="312" t="s">
        <v>1309</v>
      </c>
      <c r="H63" s="312" t="s">
        <v>1310</v>
      </c>
      <c r="I63" s="312" t="s">
        <v>1311</v>
      </c>
      <c r="J63" s="312"/>
      <c r="K63" s="319" t="s">
        <v>1291</v>
      </c>
      <c r="L63" s="312" t="s">
        <v>1030</v>
      </c>
      <c r="M63" s="360" t="s">
        <v>1312</v>
      </c>
      <c r="N63" s="360" t="s">
        <v>1088</v>
      </c>
      <c r="O63" s="356" t="s">
        <v>1313</v>
      </c>
      <c r="P63" s="366" t="s">
        <v>25</v>
      </c>
    </row>
    <row r="64" spans="1:16" ht="197.25" customHeight="1">
      <c r="A64" s="113" t="str">
        <f>'Implementation MERL Table'!E63</f>
        <v>B16</v>
      </c>
      <c r="B64" s="307" t="str">
        <f>'Implementation MERL Table'!F63</f>
        <v>Reliability indicator differentiated by observation network TBD</v>
      </c>
      <c r="C64" s="322" t="s">
        <v>1216</v>
      </c>
      <c r="D64" s="129" t="s">
        <v>1314</v>
      </c>
      <c r="E64" s="129" t="s">
        <v>1226</v>
      </c>
      <c r="F64" s="312" t="s">
        <v>1315</v>
      </c>
      <c r="G64" s="323" t="s">
        <v>1316</v>
      </c>
      <c r="H64" s="323"/>
      <c r="I64" s="323" t="s">
        <v>1317</v>
      </c>
      <c r="J64" s="323" t="s">
        <v>1316</v>
      </c>
      <c r="K64" s="323" t="s">
        <v>1316</v>
      </c>
      <c r="L64" s="323" t="s">
        <v>1316</v>
      </c>
      <c r="M64" s="361" t="s">
        <v>1318</v>
      </c>
      <c r="N64" s="361" t="s">
        <v>1088</v>
      </c>
      <c r="O64" s="383" t="s">
        <v>1319</v>
      </c>
      <c r="P64" s="385" t="s">
        <v>25</v>
      </c>
    </row>
    <row r="65" spans="1:16" ht="317.25" customHeight="1">
      <c r="A65" s="113" t="str">
        <f>'Implementation MERL Table'!E64</f>
        <v>B17</v>
      </c>
      <c r="B65" s="307" t="str">
        <f>'Implementation MERL Table'!F64</f>
        <v xml:space="preserve"> # of AMDAR (Aircraft Metorological Data Relay) reports generated each year from Pacific airlines</v>
      </c>
      <c r="C65" s="322" t="s">
        <v>1216</v>
      </c>
      <c r="D65" s="129" t="s">
        <v>1320</v>
      </c>
      <c r="E65" s="129" t="s">
        <v>1099</v>
      </c>
      <c r="F65" s="324" t="s">
        <v>5</v>
      </c>
      <c r="G65" s="323" t="s">
        <v>1321</v>
      </c>
      <c r="H65" s="323"/>
      <c r="I65" s="323"/>
      <c r="J65" s="323" t="s">
        <v>1231</v>
      </c>
      <c r="K65" s="323" t="s">
        <v>962</v>
      </c>
      <c r="L65" s="323"/>
      <c r="M65" s="361" t="s">
        <v>1322</v>
      </c>
      <c r="N65" s="361" t="s">
        <v>1023</v>
      </c>
      <c r="O65" s="129" t="s">
        <v>1323</v>
      </c>
      <c r="P65" s="385" t="s">
        <v>27</v>
      </c>
    </row>
    <row r="66" spans="1:16" ht="217.5" customHeight="1">
      <c r="A66" s="113" t="str">
        <f>'Implementation MERL Table'!E65</f>
        <v>B18</v>
      </c>
      <c r="B66" s="105" t="str">
        <f>'Implementation MERL Table'!F65</f>
        <v>% (#/#) of Pacific hydrometeorogical assets maintained as per their maintenance schedule</v>
      </c>
      <c r="C66" s="111" t="s">
        <v>1216</v>
      </c>
      <c r="D66" s="104" t="s">
        <v>1324</v>
      </c>
      <c r="E66" s="104" t="s">
        <v>1226</v>
      </c>
      <c r="F66" s="104" t="s">
        <v>1325</v>
      </c>
      <c r="G66" s="104" t="s">
        <v>1326</v>
      </c>
      <c r="H66" s="104" t="s">
        <v>1326</v>
      </c>
      <c r="I66" s="312" t="s">
        <v>1327</v>
      </c>
      <c r="J66" s="312" t="s">
        <v>1328</v>
      </c>
      <c r="K66" s="129" t="s">
        <v>1329</v>
      </c>
      <c r="L66" s="104" t="s">
        <v>1330</v>
      </c>
      <c r="M66" s="360" t="s">
        <v>1331</v>
      </c>
      <c r="N66" s="360" t="s">
        <v>1088</v>
      </c>
      <c r="O66" s="356" t="s">
        <v>1332</v>
      </c>
      <c r="P66" s="366" t="s">
        <v>25</v>
      </c>
    </row>
    <row r="67" spans="1:16" ht="125.25" customHeight="1">
      <c r="A67" s="113" t="str">
        <f>'Implementation MERL Table'!E66</f>
        <v>B19</v>
      </c>
      <c r="B67" s="105" t="str">
        <f>'Implementation MERL Table'!F66</f>
        <v>% of infrastructure assets installed under WRP and built to be resilient to climatic and other natural hazards</v>
      </c>
      <c r="C67" s="111" t="s">
        <v>1216</v>
      </c>
      <c r="D67" s="104" t="s">
        <v>1333</v>
      </c>
      <c r="E67" s="104" t="s">
        <v>1226</v>
      </c>
      <c r="F67" s="330" t="s">
        <v>1334</v>
      </c>
      <c r="G67" s="104" t="s">
        <v>1335</v>
      </c>
      <c r="H67" s="104" t="s">
        <v>929</v>
      </c>
      <c r="I67" s="104" t="s">
        <v>1336</v>
      </c>
      <c r="J67" s="104"/>
      <c r="K67" s="311" t="s">
        <v>1291</v>
      </c>
      <c r="L67" s="104" t="s">
        <v>1330</v>
      </c>
      <c r="M67" s="360" t="s">
        <v>1337</v>
      </c>
      <c r="N67" s="360" t="s">
        <v>1088</v>
      </c>
      <c r="O67" s="356" t="s">
        <v>1338</v>
      </c>
      <c r="P67" s="366" t="s">
        <v>25</v>
      </c>
    </row>
    <row r="68" spans="1:16" ht="379.5" customHeight="1">
      <c r="A68" s="113" t="str">
        <f>'Implementation MERL Table'!E67</f>
        <v>B20</v>
      </c>
      <c r="B68" s="105" t="str">
        <f>'Implementation MERL Table'!F67</f>
        <v xml:space="preserve">% (#/#) of Pacific observation stations Global Basic Observing Network (GBON)-compliant and sharing data internationally </v>
      </c>
      <c r="C68" s="111" t="s">
        <v>1216</v>
      </c>
      <c r="D68" s="104" t="s">
        <v>1339</v>
      </c>
      <c r="E68" s="104" t="s">
        <v>1099</v>
      </c>
      <c r="F68" s="104" t="s">
        <v>5</v>
      </c>
      <c r="G68" s="104" t="s">
        <v>1340</v>
      </c>
      <c r="H68" s="104" t="s">
        <v>1341</v>
      </c>
      <c r="I68" s="104" t="s">
        <v>1342</v>
      </c>
      <c r="J68" s="104" t="s">
        <v>1343</v>
      </c>
      <c r="K68" s="311" t="s">
        <v>962</v>
      </c>
      <c r="L68" s="104" t="s">
        <v>1344</v>
      </c>
      <c r="M68" s="360" t="s">
        <v>1345</v>
      </c>
      <c r="N68" s="360" t="s">
        <v>1088</v>
      </c>
      <c r="O68" s="377" t="s">
        <v>1346</v>
      </c>
      <c r="P68" s="366" t="s">
        <v>27</v>
      </c>
    </row>
    <row r="69" spans="1:16" ht="81.75" customHeight="1">
      <c r="A69" s="113" t="str">
        <f>'Implementation MERL Table'!E78</f>
        <v>B21</v>
      </c>
      <c r="B69" s="105" t="str">
        <f>'Implementation MERL Table'!F78</f>
        <v xml:space="preserve">% of PICTs using Pacific Integrated Forecasting Platform (IFP) </v>
      </c>
      <c r="C69" s="111" t="s">
        <v>1216</v>
      </c>
      <c r="D69" s="104" t="s">
        <v>1347</v>
      </c>
      <c r="E69" s="104" t="s">
        <v>1348</v>
      </c>
      <c r="F69" s="312" t="s">
        <v>1349</v>
      </c>
      <c r="G69" s="104" t="s">
        <v>1350</v>
      </c>
      <c r="H69" s="104" t="s">
        <v>1351</v>
      </c>
      <c r="I69" s="104" t="s">
        <v>1352</v>
      </c>
      <c r="J69" s="323" t="s">
        <v>1353</v>
      </c>
      <c r="K69" s="311" t="s">
        <v>1291</v>
      </c>
      <c r="L69" s="323" t="s">
        <v>1353</v>
      </c>
      <c r="M69" s="360"/>
      <c r="N69" s="360" t="s">
        <v>1088</v>
      </c>
      <c r="O69" s="356"/>
      <c r="P69" s="366" t="s">
        <v>25</v>
      </c>
    </row>
    <row r="70" spans="1:16" ht="61.5" customHeight="1">
      <c r="A70" s="113" t="str">
        <f>'Implementation MERL Table'!E79</f>
        <v>B22</v>
      </c>
      <c r="B70" s="105" t="str">
        <f>'Implementation MERL Table'!F79</f>
        <v>% of ICT tools with Pacific-based system administrative support</v>
      </c>
      <c r="C70" s="111" t="s">
        <v>1216</v>
      </c>
      <c r="D70" s="104" t="s">
        <v>1354</v>
      </c>
      <c r="E70" s="104" t="s">
        <v>1355</v>
      </c>
      <c r="F70" s="334" t="s">
        <v>1356</v>
      </c>
      <c r="G70" s="321" t="s">
        <v>1357</v>
      </c>
      <c r="H70" s="321"/>
      <c r="I70" s="312" t="s">
        <v>1358</v>
      </c>
      <c r="J70" s="312"/>
      <c r="K70" s="319" t="s">
        <v>962</v>
      </c>
      <c r="L70" s="312" t="s">
        <v>1300</v>
      </c>
      <c r="M70" s="359"/>
      <c r="N70" s="359"/>
      <c r="O70" s="356" t="s">
        <v>1359</v>
      </c>
      <c r="P70" s="366" t="s">
        <v>27</v>
      </c>
    </row>
    <row r="71" spans="1:16" ht="135" customHeight="1">
      <c r="A71" s="113" t="str">
        <f>'Implementation MERL Table'!E80</f>
        <v>B23</v>
      </c>
      <c r="B71" s="105" t="str">
        <f>'Implementation MERL Table'!F80</f>
        <v xml:space="preserve">% of PICTs utilising WMO Integrated Processing and Prediction System (WIPPS) products </v>
      </c>
      <c r="C71" s="111" t="s">
        <v>1216</v>
      </c>
      <c r="D71" s="104" t="s">
        <v>1360</v>
      </c>
      <c r="E71" s="104" t="s">
        <v>1355</v>
      </c>
      <c r="F71" s="334" t="s">
        <v>5</v>
      </c>
      <c r="G71" s="333" t="s">
        <v>1361</v>
      </c>
      <c r="H71" s="333"/>
      <c r="I71" s="319" t="s">
        <v>1362</v>
      </c>
      <c r="J71" s="312"/>
      <c r="K71" s="321" t="s">
        <v>962</v>
      </c>
      <c r="L71" s="321" t="s">
        <v>1344</v>
      </c>
      <c r="M71" s="360" t="s">
        <v>1363</v>
      </c>
      <c r="N71" s="360"/>
      <c r="O71" s="377" t="s">
        <v>1364</v>
      </c>
      <c r="P71" s="366" t="s">
        <v>27</v>
      </c>
    </row>
    <row r="72" spans="1:16" ht="90" customHeight="1">
      <c r="A72" s="294" t="str">
        <f>'Implementation MERL Table'!E81</f>
        <v>B24</v>
      </c>
      <c r="B72" s="307" t="str">
        <f>'Implementation MERL Table'!F81</f>
        <v># traditional knowledge indicators documented and correllated with contemporary forecast indicators with support from WRP</v>
      </c>
      <c r="C72" s="111" t="s">
        <v>1216</v>
      </c>
      <c r="D72" s="323" t="s">
        <v>1365</v>
      </c>
      <c r="E72" s="323" t="s">
        <v>1355</v>
      </c>
      <c r="F72" s="332" t="s">
        <v>1366</v>
      </c>
      <c r="G72" s="323"/>
      <c r="H72" s="323"/>
      <c r="I72" s="323"/>
      <c r="J72" s="323"/>
      <c r="K72" s="323" t="s">
        <v>962</v>
      </c>
      <c r="L72" s="323" t="s">
        <v>1367</v>
      </c>
      <c r="M72" s="362"/>
      <c r="N72" s="361" t="s">
        <v>1368</v>
      </c>
      <c r="O72" s="377" t="s">
        <v>1369</v>
      </c>
      <c r="P72" s="366" t="s">
        <v>27</v>
      </c>
    </row>
    <row r="73" spans="1:16" ht="199.5" customHeight="1">
      <c r="A73" s="113" t="str">
        <f>'Implementation MERL Table'!E82</f>
        <v>B25</v>
      </c>
      <c r="B73" s="307" t="str">
        <f>'Implementation MERL Table'!F82</f>
        <v>% of Pacific NMHS undertaking warning verification for safety critical forecasts</v>
      </c>
      <c r="C73" s="322" t="s">
        <v>1216</v>
      </c>
      <c r="D73" s="323" t="s">
        <v>1370</v>
      </c>
      <c r="E73" s="323" t="s">
        <v>1371</v>
      </c>
      <c r="F73" s="323" t="s">
        <v>1372</v>
      </c>
      <c r="G73" s="323" t="s">
        <v>1373</v>
      </c>
      <c r="H73" s="323"/>
      <c r="I73" s="323" t="s">
        <v>1374</v>
      </c>
      <c r="J73" s="323"/>
      <c r="K73" s="323" t="s">
        <v>962</v>
      </c>
      <c r="L73" s="323" t="s">
        <v>1300</v>
      </c>
      <c r="M73" s="360"/>
      <c r="N73" s="360"/>
      <c r="O73" s="356" t="s">
        <v>1375</v>
      </c>
      <c r="P73" s="366" t="s">
        <v>27</v>
      </c>
    </row>
    <row r="74" spans="1:16" ht="102.75" customHeight="1">
      <c r="A74" s="113" t="str">
        <f>'Implementation MERL Table'!E83</f>
        <v>B26</v>
      </c>
      <c r="B74" s="307" t="str">
        <f>'Implementation MERL Table'!F83</f>
        <v>Improved probability of detection (POD) and false alarm ratio (FAR) scores for safety critical forecasts</v>
      </c>
      <c r="C74" s="322" t="s">
        <v>1216</v>
      </c>
      <c r="D74" s="323" t="s">
        <v>1376</v>
      </c>
      <c r="E74" s="323" t="s">
        <v>1371</v>
      </c>
      <c r="F74" s="323" t="s">
        <v>1377</v>
      </c>
      <c r="G74" s="323" t="s">
        <v>1378</v>
      </c>
      <c r="H74" s="323"/>
      <c r="I74" s="323" t="s">
        <v>1379</v>
      </c>
      <c r="J74" s="323"/>
      <c r="K74" s="323" t="s">
        <v>1291</v>
      </c>
      <c r="L74" s="323" t="s">
        <v>1300</v>
      </c>
      <c r="M74" s="359"/>
      <c r="N74" s="359"/>
      <c r="O74" s="356" t="s">
        <v>1375</v>
      </c>
      <c r="P74" s="366" t="s">
        <v>27</v>
      </c>
    </row>
    <row r="75" spans="1:16" ht="102.75" customHeight="1">
      <c r="A75" s="294" t="str">
        <f>'Implementation MERL Table'!E90</f>
        <v>B27</v>
      </c>
      <c r="B75" s="105" t="str">
        <f>'Implementation MERL Table'!F90</f>
        <v># community members accessing internet via satellite communication systems installed under WRP</v>
      </c>
      <c r="C75" s="111" t="s">
        <v>1216</v>
      </c>
      <c r="D75" s="104" t="s">
        <v>1380</v>
      </c>
      <c r="E75" s="104" t="s">
        <v>1381</v>
      </c>
      <c r="F75" s="330" t="s">
        <v>1382</v>
      </c>
      <c r="G75" s="319" t="s">
        <v>1383</v>
      </c>
      <c r="H75" s="319" t="s">
        <v>1384</v>
      </c>
      <c r="I75" s="312" t="s">
        <v>1385</v>
      </c>
      <c r="J75" s="104" t="s">
        <v>1386</v>
      </c>
      <c r="K75" s="311" t="s">
        <v>962</v>
      </c>
      <c r="L75" s="319" t="s">
        <v>1387</v>
      </c>
      <c r="M75" s="360" t="s">
        <v>1388</v>
      </c>
      <c r="N75" s="360"/>
      <c r="O75" s="356" t="s">
        <v>1389</v>
      </c>
      <c r="P75" s="366" t="s">
        <v>23</v>
      </c>
    </row>
    <row r="76" spans="1:16" ht="165" customHeight="1">
      <c r="A76" s="294" t="str">
        <f>'Implementation MERL Table'!E91</f>
        <v>B28</v>
      </c>
      <c r="B76" s="105" t="str">
        <f>'Implementation MERL Table'!F91</f>
        <v># participants in community-based MHEWS information exchange collectives</v>
      </c>
      <c r="C76" s="111" t="s">
        <v>1216</v>
      </c>
      <c r="D76" s="104" t="s">
        <v>1390</v>
      </c>
      <c r="E76" s="104" t="s">
        <v>1391</v>
      </c>
      <c r="F76" s="330" t="s">
        <v>1392</v>
      </c>
      <c r="G76" s="319" t="s">
        <v>1393</v>
      </c>
      <c r="H76" s="319"/>
      <c r="I76" s="312" t="s">
        <v>1394</v>
      </c>
      <c r="J76" s="312" t="s">
        <v>1395</v>
      </c>
      <c r="K76" s="319" t="s">
        <v>962</v>
      </c>
      <c r="L76" s="312" t="s">
        <v>1396</v>
      </c>
      <c r="M76" s="360"/>
      <c r="N76" s="360"/>
      <c r="O76" s="356" t="s">
        <v>1397</v>
      </c>
      <c r="P76" s="366" t="s">
        <v>27</v>
      </c>
    </row>
    <row r="77" spans="1:16" ht="135.75" customHeight="1">
      <c r="A77" s="378" t="str">
        <f>'Implementation MERL Table'!E92</f>
        <v>B29</v>
      </c>
      <c r="B77" s="307" t="str">
        <f>'Implementation MERL Table'!F92</f>
        <v># observations and feedback to NMHS received from Pacific communities and organisations</v>
      </c>
      <c r="C77" s="322" t="s">
        <v>1216</v>
      </c>
      <c r="D77" s="129" t="s">
        <v>1398</v>
      </c>
      <c r="E77" s="129" t="s">
        <v>1391</v>
      </c>
      <c r="F77" s="129" t="s">
        <v>1399</v>
      </c>
      <c r="G77" s="323" t="s">
        <v>1400</v>
      </c>
      <c r="H77" s="323"/>
      <c r="I77" s="323" t="s">
        <v>1401</v>
      </c>
      <c r="J77" s="323"/>
      <c r="K77" s="323" t="s">
        <v>962</v>
      </c>
      <c r="L77" s="323" t="s">
        <v>1300</v>
      </c>
      <c r="M77" s="361" t="s">
        <v>1402</v>
      </c>
      <c r="N77" s="361"/>
      <c r="O77" s="129" t="str">
        <f>O43</f>
        <v>Need to discuss with MHEWS TWG. Need to better understand how feedback from communities on warnings and forecasts is currently being given (feedback) and how NMHS would like to/plan to receive this in the future. Baseline survey?</v>
      </c>
      <c r="P77" s="366" t="s">
        <v>27</v>
      </c>
    </row>
    <row r="78" spans="1:16" ht="408.6" customHeight="1">
      <c r="A78" s="294" t="str">
        <f>'Implementation MERL Table'!E93</f>
        <v>B30</v>
      </c>
      <c r="B78" s="105" t="str">
        <f>'Implementation MERL Table'!F93</f>
        <v>% (#/#) of warnings prepared that are impact-based and location-specific</v>
      </c>
      <c r="C78" s="111" t="s">
        <v>1216</v>
      </c>
      <c r="D78" s="104" t="s">
        <v>1403</v>
      </c>
      <c r="E78" s="104" t="s">
        <v>1391</v>
      </c>
      <c r="F78" s="319" t="s">
        <v>1404</v>
      </c>
      <c r="G78" s="104" t="s">
        <v>1405</v>
      </c>
      <c r="H78" s="104" t="s">
        <v>1406</v>
      </c>
      <c r="I78" s="321" t="s">
        <v>1407</v>
      </c>
      <c r="J78" s="104" t="s">
        <v>1408</v>
      </c>
      <c r="K78" s="311" t="s">
        <v>962</v>
      </c>
      <c r="L78" s="312" t="s">
        <v>1409</v>
      </c>
      <c r="M78" s="360" t="s">
        <v>1410</v>
      </c>
      <c r="N78" s="360" t="s">
        <v>1023</v>
      </c>
      <c r="O78" s="104" t="s">
        <v>1411</v>
      </c>
      <c r="P78" s="366" t="s">
        <v>27</v>
      </c>
    </row>
    <row r="79" spans="1:16" ht="172.5" customHeight="1">
      <c r="A79" s="113" t="str">
        <f>'Implementation MERL Table'!E94</f>
        <v>B31</v>
      </c>
      <c r="B79" s="105" t="str">
        <f>'Implementation MERL Table'!F94</f>
        <v># of Pacific NMHS that have adopted the Common Alerting Protocol (CAP)</v>
      </c>
      <c r="C79" s="111" t="s">
        <v>1216</v>
      </c>
      <c r="D79" s="104" t="s">
        <v>1412</v>
      </c>
      <c r="E79" s="104" t="s">
        <v>1058</v>
      </c>
      <c r="F79" s="104" t="s">
        <v>5</v>
      </c>
      <c r="G79" s="312" t="s">
        <v>1413</v>
      </c>
      <c r="H79" s="312"/>
      <c r="I79" s="312" t="s">
        <v>1414</v>
      </c>
      <c r="J79" s="312"/>
      <c r="K79" s="319" t="s">
        <v>1291</v>
      </c>
      <c r="L79" s="312" t="s">
        <v>1415</v>
      </c>
      <c r="M79" s="360" t="s">
        <v>1416</v>
      </c>
      <c r="N79" s="360" t="s">
        <v>1023</v>
      </c>
      <c r="O79" s="356" t="s">
        <v>1417</v>
      </c>
      <c r="P79" s="366" t="s">
        <v>23</v>
      </c>
    </row>
    <row r="80" spans="1:16" ht="162.6" customHeight="1">
      <c r="A80" s="294" t="str">
        <f>'Implementation MERL Table'!E95</f>
        <v>B32</v>
      </c>
      <c r="B80" s="105" t="str">
        <f>'Implementation MERL Table'!F95</f>
        <v># of communication channels through which warnings are disseminated and information exchanged with NMHSs</v>
      </c>
      <c r="C80" s="111" t="s">
        <v>1216</v>
      </c>
      <c r="D80" s="104" t="s">
        <v>1418</v>
      </c>
      <c r="E80" s="104" t="s">
        <v>1355</v>
      </c>
      <c r="F80" s="379" t="s">
        <v>1419</v>
      </c>
      <c r="G80" s="312" t="s">
        <v>1420</v>
      </c>
      <c r="H80" s="312"/>
      <c r="I80" s="312" t="s">
        <v>1421</v>
      </c>
      <c r="J80" s="312"/>
      <c r="K80" s="104" t="s">
        <v>962</v>
      </c>
      <c r="L80" s="312" t="s">
        <v>1300</v>
      </c>
      <c r="M80" s="360" t="s">
        <v>1422</v>
      </c>
      <c r="N80" s="360" t="s">
        <v>1423</v>
      </c>
      <c r="O80" s="104" t="s">
        <v>1424</v>
      </c>
      <c r="P80" s="366" t="s">
        <v>27</v>
      </c>
    </row>
    <row r="81" spans="1:16" ht="144" customHeight="1">
      <c r="A81" s="294" t="str">
        <f>'Implementation MERL Table'!E96</f>
        <v>B33</v>
      </c>
      <c r="B81" s="105" t="str">
        <f>'Implementation MERL Table'!F96</f>
        <v>Usage metrics of forecasts, warnings and risk information on information dissemination systems</v>
      </c>
      <c r="C81" s="111" t="s">
        <v>1216</v>
      </c>
      <c r="D81" s="104" t="s">
        <v>1425</v>
      </c>
      <c r="E81" s="104" t="s">
        <v>1355</v>
      </c>
      <c r="F81" s="379" t="s">
        <v>1426</v>
      </c>
      <c r="G81" s="312" t="s">
        <v>1427</v>
      </c>
      <c r="H81" s="312" t="s">
        <v>1428</v>
      </c>
      <c r="I81" s="312" t="s">
        <v>1429</v>
      </c>
      <c r="J81" s="312"/>
      <c r="K81" s="104" t="s">
        <v>962</v>
      </c>
      <c r="L81" s="312"/>
      <c r="M81" s="360"/>
      <c r="N81" s="360" t="s">
        <v>1423</v>
      </c>
      <c r="O81" s="356" t="s">
        <v>1430</v>
      </c>
      <c r="P81" s="366" t="s">
        <v>27</v>
      </c>
    </row>
    <row r="82" spans="1:16" ht="216" customHeight="1">
      <c r="A82" s="294" t="str">
        <f>'Implementation MERL Table'!E97</f>
        <v>B34</v>
      </c>
      <c r="B82" s="105" t="str">
        <f>'Implementation MERL Table'!F97</f>
        <v>% of community and other end user education and awareness programme participants reporting increased knowledge and skills</v>
      </c>
      <c r="C82" s="111" t="s">
        <v>1216</v>
      </c>
      <c r="D82" s="104" t="s">
        <v>1431</v>
      </c>
      <c r="E82" s="104" t="s">
        <v>1432</v>
      </c>
      <c r="F82" s="311" t="s">
        <v>1433</v>
      </c>
      <c r="G82" s="104" t="s">
        <v>1434</v>
      </c>
      <c r="H82" s="104" t="s">
        <v>1093</v>
      </c>
      <c r="I82" s="104" t="s">
        <v>1435</v>
      </c>
      <c r="J82" s="104"/>
      <c r="K82" s="104" t="s">
        <v>962</v>
      </c>
      <c r="L82" s="104" t="s">
        <v>1436</v>
      </c>
      <c r="M82" s="360" t="s">
        <v>1437</v>
      </c>
      <c r="N82" s="360" t="s">
        <v>1097</v>
      </c>
      <c r="O82" s="356" t="s">
        <v>1193</v>
      </c>
      <c r="P82" s="366" t="s">
        <v>23</v>
      </c>
    </row>
    <row r="83" spans="1:16" ht="214.5" customHeight="1" thickBot="1">
      <c r="A83" s="294" t="str">
        <f>'Implementation MERL Table'!E98</f>
        <v>B35</v>
      </c>
      <c r="B83" s="105" t="str">
        <f>'Implementation MERL Table'!F98</f>
        <v>% of MHEWS community education participants reporting increased confidence in use of knowledge and skills</v>
      </c>
      <c r="C83" s="111" t="s">
        <v>1216</v>
      </c>
      <c r="D83" s="104" t="s">
        <v>1438</v>
      </c>
      <c r="E83" s="104" t="s">
        <v>1432</v>
      </c>
      <c r="F83" s="311" t="s">
        <v>1433</v>
      </c>
      <c r="G83" s="104" t="s">
        <v>1434</v>
      </c>
      <c r="H83" s="104" t="s">
        <v>1093</v>
      </c>
      <c r="I83" s="104" t="s">
        <v>1439</v>
      </c>
      <c r="J83" s="104"/>
      <c r="K83" s="104" t="s">
        <v>962</v>
      </c>
      <c r="L83" s="104" t="s">
        <v>1436</v>
      </c>
      <c r="M83" s="360" t="s">
        <v>1437</v>
      </c>
      <c r="N83" s="360" t="s">
        <v>1073</v>
      </c>
      <c r="O83" s="356" t="s">
        <v>1440</v>
      </c>
      <c r="P83" s="366" t="s">
        <v>23</v>
      </c>
    </row>
    <row r="84" spans="1:16" ht="78" customHeight="1">
      <c r="A84" s="294" t="str">
        <f>'Implementation MERL Table'!E111</f>
        <v>B36</v>
      </c>
      <c r="B84" s="306" t="str">
        <f>'Implementation MERL Table'!F111</f>
        <v xml:space="preserve"># of PICTs implementing multi-stakeholder partnerships to produce multi-hazard risk information </v>
      </c>
      <c r="C84" s="111" t="s">
        <v>1216</v>
      </c>
      <c r="D84" s="104" t="s">
        <v>1441</v>
      </c>
      <c r="E84" s="104" t="s">
        <v>1442</v>
      </c>
      <c r="F84" s="104" t="s">
        <v>5</v>
      </c>
      <c r="G84" s="104" t="s">
        <v>1443</v>
      </c>
      <c r="H84" s="104"/>
      <c r="I84" s="104" t="s">
        <v>1444</v>
      </c>
      <c r="J84" s="104"/>
      <c r="K84" s="104" t="s">
        <v>962</v>
      </c>
      <c r="L84" s="104" t="s">
        <v>1436</v>
      </c>
      <c r="M84" s="360" t="s">
        <v>1445</v>
      </c>
      <c r="N84" s="360"/>
      <c r="O84" s="380" t="s">
        <v>1446</v>
      </c>
      <c r="P84" s="366" t="s">
        <v>25</v>
      </c>
    </row>
    <row r="85" spans="1:16" ht="130.5">
      <c r="A85" s="113" t="str">
        <f>'Implementation MERL Table'!E112</f>
        <v>B37</v>
      </c>
      <c r="B85" s="306" t="str">
        <f>'Implementation MERL Table'!F112</f>
        <v># of PICTs with a multi-hazard approach reflected in disaster preparedness and response plans/procedures</v>
      </c>
      <c r="C85" s="111" t="s">
        <v>1216</v>
      </c>
      <c r="D85" s="104" t="s">
        <v>1447</v>
      </c>
      <c r="E85" s="104" t="s">
        <v>1348</v>
      </c>
      <c r="F85" s="330" t="s">
        <v>1448</v>
      </c>
      <c r="G85" s="104" t="s">
        <v>1449</v>
      </c>
      <c r="H85" s="104"/>
      <c r="I85" s="104" t="s">
        <v>1444</v>
      </c>
      <c r="J85" s="104"/>
      <c r="K85" s="104"/>
      <c r="L85" s="104"/>
      <c r="M85" s="360" t="s">
        <v>1450</v>
      </c>
      <c r="N85" s="360"/>
      <c r="O85" s="380" t="s">
        <v>1446</v>
      </c>
      <c r="P85" s="366" t="s">
        <v>25</v>
      </c>
    </row>
    <row r="86" spans="1:16" ht="78" customHeight="1">
      <c r="A86" s="113" t="str">
        <f>'Implementation MERL Table'!E113</f>
        <v>B38</v>
      </c>
      <c r="B86" s="306" t="str">
        <f>'Implementation MERL Table'!F113</f>
        <v># of multi-hazard risk products produced</v>
      </c>
      <c r="C86" s="111" t="s">
        <v>1216</v>
      </c>
      <c r="D86" s="104" t="s">
        <v>1451</v>
      </c>
      <c r="E86" s="104" t="s">
        <v>1348</v>
      </c>
      <c r="F86" s="379" t="s">
        <v>1452</v>
      </c>
      <c r="G86" s="104" t="s">
        <v>1449</v>
      </c>
      <c r="H86" s="104"/>
      <c r="I86" s="104" t="s">
        <v>1444</v>
      </c>
      <c r="J86" s="104"/>
      <c r="K86" s="104"/>
      <c r="L86" s="104"/>
      <c r="M86" s="360" t="s">
        <v>1453</v>
      </c>
      <c r="N86" s="360"/>
      <c r="O86" s="380" t="s">
        <v>1446</v>
      </c>
      <c r="P86" s="366" t="s">
        <v>25</v>
      </c>
    </row>
    <row r="87" spans="1:16" ht="102" customHeight="1">
      <c r="A87" s="294" t="str">
        <f>'Implementation MERL Table'!E114</f>
        <v>B39</v>
      </c>
      <c r="B87" s="306" t="str">
        <f>'Implementation MERL Table'!F114</f>
        <v xml:space="preserve"># PICTs with a common set of actionable messages for priority hazards developed and tested through inclusive processes and used by all government agencies </v>
      </c>
      <c r="C87" s="111" t="s">
        <v>1216</v>
      </c>
      <c r="D87" s="104" t="s">
        <v>1454</v>
      </c>
      <c r="E87" s="104" t="s">
        <v>1348</v>
      </c>
      <c r="F87" s="330" t="s">
        <v>1455</v>
      </c>
      <c r="G87" s="104"/>
      <c r="H87" s="104"/>
      <c r="I87" s="104"/>
      <c r="J87" s="104"/>
      <c r="K87" s="104"/>
      <c r="L87" s="104"/>
      <c r="M87" s="360" t="s">
        <v>1456</v>
      </c>
      <c r="N87" s="360"/>
      <c r="O87" s="380" t="s">
        <v>1446</v>
      </c>
      <c r="P87" s="366" t="s">
        <v>25</v>
      </c>
    </row>
    <row r="88" spans="1:16" ht="72.599999999999994">
      <c r="A88" s="294" t="str">
        <f>'Implementation MERL Table'!E115</f>
        <v>B40</v>
      </c>
      <c r="B88" s="306" t="str">
        <f>'Implementation MERL Table'!F115</f>
        <v>% of multi-hazard warnings that were disseminated by PICTs in disability accessible formats</v>
      </c>
      <c r="C88" s="111" t="s">
        <v>1216</v>
      </c>
      <c r="D88" s="104" t="s">
        <v>1457</v>
      </c>
      <c r="E88" s="104" t="s">
        <v>1348</v>
      </c>
      <c r="F88" s="379" t="s">
        <v>1458</v>
      </c>
      <c r="G88" s="104"/>
      <c r="H88" s="104"/>
      <c r="I88" s="104" t="s">
        <v>1459</v>
      </c>
      <c r="J88" s="104"/>
      <c r="K88" s="104"/>
      <c r="L88" s="104"/>
      <c r="M88" s="360"/>
      <c r="N88" s="360"/>
      <c r="O88" s="380" t="s">
        <v>1446</v>
      </c>
      <c r="P88" s="366" t="s">
        <v>25</v>
      </c>
    </row>
    <row r="89" spans="1:16" ht="68.25" customHeight="1">
      <c r="A89" s="294" t="str">
        <f>'Implementation MERL Table'!E116</f>
        <v>B41</v>
      </c>
      <c r="B89" s="306" t="str">
        <f>'Implementation MERL Table'!F116</f>
        <v>% of multi-hazard warnings issued in local languages</v>
      </c>
      <c r="C89" s="111" t="s">
        <v>1216</v>
      </c>
      <c r="D89" s="104" t="s">
        <v>1460</v>
      </c>
      <c r="E89" s="104" t="s">
        <v>1348</v>
      </c>
      <c r="F89" s="379" t="s">
        <v>1458</v>
      </c>
      <c r="G89" s="104"/>
      <c r="H89" s="104"/>
      <c r="I89" s="104"/>
      <c r="J89" s="104"/>
      <c r="K89" s="104"/>
      <c r="L89" s="104"/>
      <c r="M89" s="360"/>
      <c r="N89" s="360"/>
      <c r="O89" s="380" t="s">
        <v>1446</v>
      </c>
      <c r="P89" s="366" t="s">
        <v>25</v>
      </c>
    </row>
    <row r="90" spans="1:16" ht="72.95" thickBot="1">
      <c r="A90" s="294" t="str">
        <f>'Implementation MERL Table'!E117</f>
        <v>B42</v>
      </c>
      <c r="B90" s="306" t="str">
        <f>'Implementation MERL Table'!F117</f>
        <v>% of multi-hazard warnings that integrated traditional and contemporary forecast indicators</v>
      </c>
      <c r="C90" s="111" t="s">
        <v>1216</v>
      </c>
      <c r="D90" s="104" t="s">
        <v>1461</v>
      </c>
      <c r="E90" s="104" t="s">
        <v>1391</v>
      </c>
      <c r="F90" s="379" t="s">
        <v>1458</v>
      </c>
      <c r="G90" s="104"/>
      <c r="H90" s="104"/>
      <c r="I90" s="104"/>
      <c r="J90" s="104"/>
      <c r="K90" s="104"/>
      <c r="L90" s="114"/>
      <c r="M90" s="360" t="s">
        <v>1462</v>
      </c>
      <c r="N90" s="414"/>
      <c r="O90" s="381" t="s">
        <v>1446</v>
      </c>
      <c r="P90" s="371" t="s">
        <v>25</v>
      </c>
    </row>
    <row r="91" spans="1:16" ht="186.75" customHeight="1">
      <c r="A91" s="301" t="str">
        <f>'Headline_highlevel MERL Table'!B14</f>
        <v>C1</v>
      </c>
      <c r="B91" s="309" t="str">
        <f>'Headline_highlevel MERL Table'!C14</f>
        <v>% of WRP budget funding committed by investors ($$/$$)</v>
      </c>
      <c r="C91" s="118" t="s">
        <v>1463</v>
      </c>
      <c r="D91" s="117" t="s">
        <v>1464</v>
      </c>
      <c r="E91" s="117" t="s">
        <v>1099</v>
      </c>
      <c r="F91" s="370" t="s">
        <v>1465</v>
      </c>
      <c r="G91" s="117" t="s">
        <v>1466</v>
      </c>
      <c r="H91" s="117"/>
      <c r="I91" s="117" t="s">
        <v>1467</v>
      </c>
      <c r="J91" s="117"/>
      <c r="K91" s="117" t="s">
        <v>1043</v>
      </c>
      <c r="L91" s="117" t="s">
        <v>1030</v>
      </c>
      <c r="M91" s="358" t="s">
        <v>1468</v>
      </c>
      <c r="N91" s="358" t="s">
        <v>1068</v>
      </c>
      <c r="O91" s="117" t="s">
        <v>1469</v>
      </c>
      <c r="P91" s="375" t="s">
        <v>23</v>
      </c>
    </row>
    <row r="92" spans="1:16" ht="101.25" customHeight="1">
      <c r="A92" s="113" t="str">
        <f>'Headline_highlevel MERL Table'!B15</f>
        <v>C2</v>
      </c>
      <c r="B92" s="310" t="str">
        <f>'Headline_highlevel MERL Table'!C15</f>
        <v>Total aggregated value of funding for Pacific multi-hazard early warnings, forecasts and information year on year</v>
      </c>
      <c r="C92" s="109" t="s">
        <v>1463</v>
      </c>
      <c r="D92" s="104" t="s">
        <v>1470</v>
      </c>
      <c r="E92" s="104" t="s">
        <v>1348</v>
      </c>
      <c r="F92" s="330" t="s">
        <v>1471</v>
      </c>
      <c r="G92" s="104" t="s">
        <v>1472</v>
      </c>
      <c r="H92" s="104"/>
      <c r="I92" s="104" t="s">
        <v>1473</v>
      </c>
      <c r="J92" s="104"/>
      <c r="K92" s="104" t="s">
        <v>1291</v>
      </c>
      <c r="L92" s="104" t="s">
        <v>1474</v>
      </c>
      <c r="M92" s="360" t="s">
        <v>1475</v>
      </c>
      <c r="N92" s="360" t="s">
        <v>1068</v>
      </c>
      <c r="O92" s="356" t="s">
        <v>1476</v>
      </c>
      <c r="P92" s="366" t="s">
        <v>25</v>
      </c>
    </row>
    <row r="93" spans="1:16" ht="110.1" customHeight="1">
      <c r="A93" s="113" t="str">
        <f>'Headline_highlevel MERL Table'!B18</f>
        <v>C3</v>
      </c>
      <c r="B93" s="310" t="str">
        <f>'Headline_highlevel MERL Table'!C18</f>
        <v>% of assets owned and managed in the Pacific</v>
      </c>
      <c r="C93" s="109" t="s">
        <v>1463</v>
      </c>
      <c r="D93" s="104" t="s">
        <v>1477</v>
      </c>
      <c r="E93" s="104" t="s">
        <v>1478</v>
      </c>
      <c r="F93" s="330" t="s">
        <v>1479</v>
      </c>
      <c r="G93" s="104" t="s">
        <v>1169</v>
      </c>
      <c r="H93" s="104" t="s">
        <v>1169</v>
      </c>
      <c r="I93" s="104" t="s">
        <v>1480</v>
      </c>
      <c r="J93" s="104" t="s">
        <v>1481</v>
      </c>
      <c r="K93" s="311" t="s">
        <v>1291</v>
      </c>
      <c r="L93" s="312"/>
      <c r="M93" s="360" t="s">
        <v>1482</v>
      </c>
      <c r="N93" s="360" t="s">
        <v>1088</v>
      </c>
      <c r="O93" s="356" t="s">
        <v>1483</v>
      </c>
      <c r="P93" s="366" t="s">
        <v>25</v>
      </c>
    </row>
    <row r="94" spans="1:16" ht="57.95">
      <c r="A94" s="113" t="str">
        <f>'Headline_highlevel MERL Table'!B19</f>
        <v>C4</v>
      </c>
      <c r="B94" s="105" t="str">
        <f>'Headline_highlevel MERL Table'!C19</f>
        <v>% of assets that remain operational for their design life</v>
      </c>
      <c r="C94" s="109" t="s">
        <v>1463</v>
      </c>
      <c r="D94" s="104" t="s">
        <v>1484</v>
      </c>
      <c r="E94" s="104" t="s">
        <v>1478</v>
      </c>
      <c r="F94" s="104" t="s">
        <v>1485</v>
      </c>
      <c r="G94" s="104" t="s">
        <v>1169</v>
      </c>
      <c r="H94" s="104" t="s">
        <v>1169</v>
      </c>
      <c r="I94" s="104" t="s">
        <v>1486</v>
      </c>
      <c r="J94" s="104" t="s">
        <v>1481</v>
      </c>
      <c r="K94" s="311" t="s">
        <v>1291</v>
      </c>
      <c r="L94" s="312"/>
      <c r="M94" s="360" t="s">
        <v>1487</v>
      </c>
      <c r="N94" s="360" t="s">
        <v>1088</v>
      </c>
      <c r="O94" s="104" t="s">
        <v>1488</v>
      </c>
      <c r="P94" s="366" t="s">
        <v>25</v>
      </c>
    </row>
    <row r="95" spans="1:16" ht="104.25" customHeight="1">
      <c r="A95" s="337" t="str">
        <f>'Headline_highlevel MERL Table'!B20</f>
        <v>C5</v>
      </c>
      <c r="B95" s="307" t="str">
        <f>'Headline_highlevel MERL Table'!C20</f>
        <v>% of target state observation network size and coverage</v>
      </c>
      <c r="C95" s="315" t="s">
        <v>1463</v>
      </c>
      <c r="D95" s="129" t="s">
        <v>1489</v>
      </c>
      <c r="E95" s="129" t="s">
        <v>1348</v>
      </c>
      <c r="F95" s="379" t="s">
        <v>1490</v>
      </c>
      <c r="G95" s="312" t="s">
        <v>1491</v>
      </c>
      <c r="H95" s="321" t="s">
        <v>1310</v>
      </c>
      <c r="I95" s="312"/>
      <c r="J95" s="323"/>
      <c r="K95" s="323" t="s">
        <v>1291</v>
      </c>
      <c r="L95" s="323"/>
      <c r="M95" s="362" t="s">
        <v>1492</v>
      </c>
      <c r="N95" s="361" t="s">
        <v>1088</v>
      </c>
      <c r="O95" s="383" t="s">
        <v>1493</v>
      </c>
      <c r="P95" s="385" t="s">
        <v>25</v>
      </c>
    </row>
    <row r="96" spans="1:16" ht="91.5" customHeight="1">
      <c r="A96" s="113" t="str">
        <f>'Headline_highlevel MERL Table'!B22</f>
        <v>C6</v>
      </c>
      <c r="B96" s="105" t="str">
        <f>'Headline_highlevel MERL Table'!C22</f>
        <v>% (#/12) Pacific Island Countries that monitor Sendai Monitor target G-3</v>
      </c>
      <c r="C96" s="109" t="s">
        <v>1463</v>
      </c>
      <c r="D96" s="104" t="s">
        <v>1494</v>
      </c>
      <c r="E96" s="104" t="s">
        <v>1391</v>
      </c>
      <c r="F96" s="330" t="s">
        <v>1495</v>
      </c>
      <c r="G96" s="104" t="s">
        <v>1496</v>
      </c>
      <c r="H96" s="104" t="s">
        <v>1496</v>
      </c>
      <c r="I96" s="312" t="s">
        <v>1497</v>
      </c>
      <c r="J96" s="104"/>
      <c r="K96" s="311" t="s">
        <v>962</v>
      </c>
      <c r="L96" s="104" t="s">
        <v>1498</v>
      </c>
      <c r="M96" s="360" t="s">
        <v>1499</v>
      </c>
      <c r="N96" s="360" t="s">
        <v>1023</v>
      </c>
      <c r="O96" s="356" t="s">
        <v>1500</v>
      </c>
      <c r="P96" s="366" t="s">
        <v>23</v>
      </c>
    </row>
    <row r="97" spans="1:17" ht="246.6" customHeight="1">
      <c r="A97" s="294" t="str">
        <f>'Headline_highlevel MERL Table'!B23</f>
        <v>C7</v>
      </c>
      <c r="B97" s="310" t="str">
        <f>'Headline_highlevel MERL Table'!C23</f>
        <v>% of PICT populations reached with warning information</v>
      </c>
      <c r="C97" s="109" t="s">
        <v>1463</v>
      </c>
      <c r="D97" s="104" t="s">
        <v>1501</v>
      </c>
      <c r="E97" s="104" t="s">
        <v>1391</v>
      </c>
      <c r="F97" s="330" t="s">
        <v>1495</v>
      </c>
      <c r="G97" s="312" t="s">
        <v>1496</v>
      </c>
      <c r="H97" s="312" t="s">
        <v>1502</v>
      </c>
      <c r="I97" s="312" t="s">
        <v>1503</v>
      </c>
      <c r="J97" s="312"/>
      <c r="K97" s="319" t="s">
        <v>1291</v>
      </c>
      <c r="L97" s="312" t="s">
        <v>1498</v>
      </c>
      <c r="M97" s="360" t="s">
        <v>1504</v>
      </c>
      <c r="N97" s="360" t="s">
        <v>1023</v>
      </c>
      <c r="O97" s="356" t="s">
        <v>1505</v>
      </c>
      <c r="P97" s="366" t="s">
        <v>23</v>
      </c>
    </row>
    <row r="98" spans="1:17" ht="169.5" customHeight="1">
      <c r="A98" s="337" t="str">
        <f>'Headline_highlevel MERL Table'!B24</f>
        <v>C8</v>
      </c>
      <c r="B98" s="307" t="str">
        <f>'Headline_highlevel MERL Table'!C24</f>
        <v>% stakeholders indicate receiving timely and understandable warnings that enabled them to take action</v>
      </c>
      <c r="C98" s="315" t="s">
        <v>1463</v>
      </c>
      <c r="D98" s="129" t="s">
        <v>1506</v>
      </c>
      <c r="E98" s="129" t="s">
        <v>1507</v>
      </c>
      <c r="F98" s="129" t="s">
        <v>1508</v>
      </c>
      <c r="G98" s="323" t="s">
        <v>1509</v>
      </c>
      <c r="H98" s="323"/>
      <c r="I98" s="323" t="s">
        <v>1510</v>
      </c>
      <c r="J98" s="323"/>
      <c r="K98" s="323" t="s">
        <v>1291</v>
      </c>
      <c r="L98" s="323" t="s">
        <v>1498</v>
      </c>
      <c r="M98" s="361" t="s">
        <v>1511</v>
      </c>
      <c r="N98" s="361"/>
      <c r="O98" s="383" t="s">
        <v>1512</v>
      </c>
      <c r="P98" s="385" t="s">
        <v>27</v>
      </c>
    </row>
    <row r="99" spans="1:17" ht="72.75" customHeight="1">
      <c r="A99" s="294" t="str">
        <f>'Headline_highlevel MERL Table'!B25</f>
        <v>C9</v>
      </c>
      <c r="B99" s="105" t="str">
        <f>'Headline_highlevel MERL Table'!C25</f>
        <v>% of PICTs (#/21) providing warnings 24/7</v>
      </c>
      <c r="C99" s="109" t="s">
        <v>1463</v>
      </c>
      <c r="D99" s="104" t="s">
        <v>1513</v>
      </c>
      <c r="E99" s="104" t="s">
        <v>1391</v>
      </c>
      <c r="F99" s="330" t="s">
        <v>1495</v>
      </c>
      <c r="G99" s="104" t="s">
        <v>1514</v>
      </c>
      <c r="H99" s="104" t="s">
        <v>1019</v>
      </c>
      <c r="I99" s="104" t="s">
        <v>1515</v>
      </c>
      <c r="J99" s="104"/>
      <c r="K99" s="311" t="s">
        <v>1291</v>
      </c>
      <c r="L99" s="104" t="s">
        <v>1498</v>
      </c>
      <c r="M99" s="360" t="s">
        <v>1516</v>
      </c>
      <c r="N99" s="360" t="s">
        <v>1023</v>
      </c>
      <c r="O99" s="356"/>
      <c r="P99" s="366" t="s">
        <v>23</v>
      </c>
    </row>
    <row r="100" spans="1:17" ht="288.95" customHeight="1">
      <c r="A100" s="113" t="str">
        <f>'Headline_highlevel MERL Table'!B26</f>
        <v>C10</v>
      </c>
      <c r="B100" s="310" t="str">
        <f>'Headline_highlevel MERL Table'!C26</f>
        <v xml:space="preserve">% availability of observation data </v>
      </c>
      <c r="C100" s="109" t="s">
        <v>1463</v>
      </c>
      <c r="D100" s="104" t="s">
        <v>1517</v>
      </c>
      <c r="E100" s="104" t="s">
        <v>1391</v>
      </c>
      <c r="F100" s="330" t="s">
        <v>1518</v>
      </c>
      <c r="G100" s="311" t="s">
        <v>1519</v>
      </c>
      <c r="H100" s="311" t="s">
        <v>1520</v>
      </c>
      <c r="I100" s="104" t="s">
        <v>1521</v>
      </c>
      <c r="J100" s="104" t="s">
        <v>1522</v>
      </c>
      <c r="K100" s="311" t="s">
        <v>1291</v>
      </c>
      <c r="L100" s="104" t="s">
        <v>1523</v>
      </c>
      <c r="M100" s="360" t="s">
        <v>1524</v>
      </c>
      <c r="N100" s="360" t="s">
        <v>1088</v>
      </c>
      <c r="O100" s="356" t="s">
        <v>1525</v>
      </c>
      <c r="P100" s="366" t="s">
        <v>25</v>
      </c>
    </row>
    <row r="101" spans="1:17" ht="110.1" customHeight="1">
      <c r="A101" s="294" t="str">
        <f>'Headline_highlevel MERL Table'!B27</f>
        <v>C11</v>
      </c>
      <c r="B101" s="105" t="str">
        <f>'Headline_highlevel MERL Table'!C27</f>
        <v xml:space="preserve">% PICTs that track levels of understanding and trust in disseminated alerts </v>
      </c>
      <c r="C101" s="109" t="s">
        <v>1463</v>
      </c>
      <c r="D101" s="104" t="s">
        <v>1526</v>
      </c>
      <c r="E101" s="104" t="s">
        <v>1391</v>
      </c>
      <c r="F101" s="330" t="s">
        <v>1495</v>
      </c>
      <c r="G101" s="312"/>
      <c r="H101" s="312"/>
      <c r="I101" s="312" t="s">
        <v>1527</v>
      </c>
      <c r="J101" s="312"/>
      <c r="K101" s="319" t="s">
        <v>962</v>
      </c>
      <c r="L101" s="312"/>
      <c r="M101" s="360" t="s">
        <v>1528</v>
      </c>
      <c r="N101" s="360" t="s">
        <v>1423</v>
      </c>
      <c r="O101" s="104" t="s">
        <v>1529</v>
      </c>
      <c r="P101" s="366" t="s">
        <v>27</v>
      </c>
    </row>
    <row r="102" spans="1:17" ht="147.94999999999999" customHeight="1">
      <c r="A102" s="113" t="str">
        <f>'Headline_highlevel MERL Table'!B28</f>
        <v>C12</v>
      </c>
      <c r="B102" s="310" t="str">
        <f>'Headline_highlevel MERL Table'!C28</f>
        <v>Level of stakeholder understanding and trust in forecasts and warnings</v>
      </c>
      <c r="C102" s="109" t="s">
        <v>1463</v>
      </c>
      <c r="D102" s="104" t="s">
        <v>1530</v>
      </c>
      <c r="E102" s="104" t="s">
        <v>1391</v>
      </c>
      <c r="F102" s="330" t="s">
        <v>1531</v>
      </c>
      <c r="G102" s="312" t="s">
        <v>1532</v>
      </c>
      <c r="H102" s="312"/>
      <c r="I102" s="312" t="s">
        <v>1533</v>
      </c>
      <c r="J102" s="312"/>
      <c r="K102" s="319" t="s">
        <v>1291</v>
      </c>
      <c r="L102" s="312"/>
      <c r="M102" s="360" t="s">
        <v>1534</v>
      </c>
      <c r="N102" s="360" t="s">
        <v>1423</v>
      </c>
      <c r="O102" s="356" t="s">
        <v>1535</v>
      </c>
      <c r="P102" s="366" t="s">
        <v>27</v>
      </c>
      <c r="Q102" s="382"/>
    </row>
    <row r="103" spans="1:17" ht="151.5" customHeight="1">
      <c r="A103" s="294" t="str">
        <f>'Headline_highlevel MERL Table'!B29</f>
        <v>C13</v>
      </c>
      <c r="B103" s="310" t="str">
        <f>'Headline_highlevel MERL Table'!C29</f>
        <v>% of stakeholders indicating they took action due to receiving warnings following an event</v>
      </c>
      <c r="C103" s="109" t="s">
        <v>1463</v>
      </c>
      <c r="D103" s="104" t="s">
        <v>1536</v>
      </c>
      <c r="E103" s="104" t="s">
        <v>1391</v>
      </c>
      <c r="F103" s="330" t="s">
        <v>1537</v>
      </c>
      <c r="G103" s="312" t="s">
        <v>1538</v>
      </c>
      <c r="H103" s="312"/>
      <c r="I103" s="312" t="s">
        <v>1539</v>
      </c>
      <c r="J103" s="312"/>
      <c r="K103" s="319" t="s">
        <v>962</v>
      </c>
      <c r="L103" s="312" t="s">
        <v>1498</v>
      </c>
      <c r="M103" s="360" t="s">
        <v>1540</v>
      </c>
      <c r="N103" s="360" t="s">
        <v>1423</v>
      </c>
      <c r="O103" s="356" t="s">
        <v>170</v>
      </c>
      <c r="P103" s="366" t="s">
        <v>27</v>
      </c>
    </row>
    <row r="104" spans="1:17" ht="132.6" customHeight="1">
      <c r="A104" s="113" t="str">
        <f>'Headline_highlevel MERL Table'!B30</f>
        <v>C14</v>
      </c>
      <c r="B104" s="105" t="str">
        <f>'Headline_highlevel MERL Table'!C30</f>
        <v>Extent to which PICT after-action reviews show increased inclusiveness in preparedness and response</v>
      </c>
      <c r="C104" s="109" t="s">
        <v>1463</v>
      </c>
      <c r="D104" s="104" t="s">
        <v>1541</v>
      </c>
      <c r="E104" s="104" t="s">
        <v>1348</v>
      </c>
      <c r="F104" s="330" t="s">
        <v>1495</v>
      </c>
      <c r="G104" s="104" t="s">
        <v>1542</v>
      </c>
      <c r="H104" s="312" t="s">
        <v>1543</v>
      </c>
      <c r="I104" s="312" t="s">
        <v>1544</v>
      </c>
      <c r="J104" s="312"/>
      <c r="K104" s="319" t="s">
        <v>1291</v>
      </c>
      <c r="L104" s="312" t="s">
        <v>1545</v>
      </c>
      <c r="M104" s="359"/>
      <c r="N104" s="359" t="s">
        <v>1073</v>
      </c>
      <c r="O104" s="557" t="s">
        <v>1546</v>
      </c>
      <c r="P104" s="366" t="s">
        <v>27</v>
      </c>
    </row>
    <row r="105" spans="1:17" ht="96.75" customHeight="1" thickBot="1">
      <c r="A105" s="115" t="str">
        <f>'Headline_highlevel MERL Table'!B31</f>
        <v>C15</v>
      </c>
      <c r="B105" s="308" t="str">
        <f>'Headline_highlevel MERL Table'!C31</f>
        <v xml:space="preserve"># of PICTs that have accessible, understandable, usable and relevant disaster risk information and assessment available </v>
      </c>
      <c r="C105" s="111" t="s">
        <v>1463</v>
      </c>
      <c r="D105" s="114" t="s">
        <v>1547</v>
      </c>
      <c r="E105" s="114" t="s">
        <v>1348</v>
      </c>
      <c r="F105" s="114" t="s">
        <v>1548</v>
      </c>
      <c r="G105" s="320" t="s">
        <v>1549</v>
      </c>
      <c r="H105" s="517" t="s">
        <v>1550</v>
      </c>
      <c r="I105" s="114" t="s">
        <v>1551</v>
      </c>
      <c r="J105" s="320" t="s">
        <v>1522</v>
      </c>
      <c r="K105" s="320" t="s">
        <v>962</v>
      </c>
      <c r="L105" s="320" t="s">
        <v>1498</v>
      </c>
      <c r="M105" s="414" t="s">
        <v>1552</v>
      </c>
      <c r="N105" s="414" t="s">
        <v>1423</v>
      </c>
      <c r="O105" s="470" t="s">
        <v>1553</v>
      </c>
      <c r="P105" s="371" t="s">
        <v>23</v>
      </c>
    </row>
    <row r="106" spans="1:17" ht="131.1" thickBot="1">
      <c r="A106" s="301" t="str">
        <f>'Headline_highlevel MERL Table'!B33</f>
        <v>D1</v>
      </c>
      <c r="B106" s="309" t="str">
        <f>'Headline_highlevel MERL Table'!C33</f>
        <v># of deaths and missing persons in PICTs attributed to disasters, per 100,000 population</v>
      </c>
      <c r="C106" s="118" t="s">
        <v>1554</v>
      </c>
      <c r="D106" s="117" t="s">
        <v>1555</v>
      </c>
      <c r="E106" s="117" t="s">
        <v>1391</v>
      </c>
      <c r="F106" s="370" t="s">
        <v>1556</v>
      </c>
      <c r="G106" s="329" t="s">
        <v>1557</v>
      </c>
      <c r="H106" s="329" t="s">
        <v>1558</v>
      </c>
      <c r="I106" s="117" t="s">
        <v>1559</v>
      </c>
      <c r="J106" s="117" t="s">
        <v>1522</v>
      </c>
      <c r="K106" s="117" t="s">
        <v>1291</v>
      </c>
      <c r="L106" s="117" t="s">
        <v>1498</v>
      </c>
      <c r="M106" s="358" t="s">
        <v>1560</v>
      </c>
      <c r="N106" s="358" t="s">
        <v>1023</v>
      </c>
      <c r="O106" s="374" t="s">
        <v>1561</v>
      </c>
      <c r="P106" s="375" t="s">
        <v>23</v>
      </c>
    </row>
    <row r="107" spans="1:17" ht="131.1" thickBot="1">
      <c r="A107" s="113" t="str">
        <f>'Headline_highlevel MERL Table'!B34</f>
        <v>D2</v>
      </c>
      <c r="B107" s="310" t="str">
        <f>'Headline_highlevel MERL Table'!C34</f>
        <v># affected people in PICTs attributed to disasters per 100,000 population</v>
      </c>
      <c r="C107" s="109" t="s">
        <v>1554</v>
      </c>
      <c r="D107" s="104" t="s">
        <v>1562</v>
      </c>
      <c r="E107" s="104" t="s">
        <v>1391</v>
      </c>
      <c r="F107" s="471" t="s">
        <v>1563</v>
      </c>
      <c r="G107" s="327" t="s">
        <v>1564</v>
      </c>
      <c r="H107" s="329" t="s">
        <v>1558</v>
      </c>
      <c r="I107" s="117" t="s">
        <v>1565</v>
      </c>
      <c r="J107" s="104" t="s">
        <v>1522</v>
      </c>
      <c r="K107" s="104" t="s">
        <v>1291</v>
      </c>
      <c r="L107" s="104" t="s">
        <v>1498</v>
      </c>
      <c r="M107" s="360" t="s">
        <v>1566</v>
      </c>
      <c r="N107" s="360" t="s">
        <v>1023</v>
      </c>
      <c r="O107" s="356" t="s">
        <v>1567</v>
      </c>
      <c r="P107" s="366" t="s">
        <v>23</v>
      </c>
    </row>
    <row r="108" spans="1:17" ht="130.5">
      <c r="A108" s="113" t="str">
        <f>'Headline_highlevel MERL Table'!B35</f>
        <v>D3</v>
      </c>
      <c r="B108" s="310" t="str">
        <f>'Headline_highlevel MERL Table'!C35</f>
        <v># of people in PICTs whose livelihoods were disrupted or destroyed due to severe weather events</v>
      </c>
      <c r="C108" s="109" t="s">
        <v>1554</v>
      </c>
      <c r="D108" s="104" t="s">
        <v>1568</v>
      </c>
      <c r="E108" s="104" t="s">
        <v>1391</v>
      </c>
      <c r="F108" s="471" t="s">
        <v>1563</v>
      </c>
      <c r="G108" s="327" t="s">
        <v>1569</v>
      </c>
      <c r="H108" s="562" t="s">
        <v>1558</v>
      </c>
      <c r="I108" s="117" t="s">
        <v>1570</v>
      </c>
      <c r="J108" s="104" t="s">
        <v>1522</v>
      </c>
      <c r="K108" s="104" t="s">
        <v>1291</v>
      </c>
      <c r="L108" s="104" t="s">
        <v>1498</v>
      </c>
      <c r="M108" s="360" t="s">
        <v>1571</v>
      </c>
      <c r="N108" s="360" t="s">
        <v>1023</v>
      </c>
      <c r="O108" s="356" t="s">
        <v>1567</v>
      </c>
      <c r="P108" s="366" t="s">
        <v>23</v>
      </c>
    </row>
    <row r="109" spans="1:17" ht="87">
      <c r="A109" s="113" t="str">
        <f>'Headline_highlevel MERL Table'!B36</f>
        <v>D4</v>
      </c>
      <c r="B109" s="310" t="str">
        <f>'Headline_highlevel MERL Table'!C36</f>
        <v>Direct economic loss attributed to severe weather relative to GDP</v>
      </c>
      <c r="C109" s="109" t="s">
        <v>1554</v>
      </c>
      <c r="D109" s="104" t="s">
        <v>1572</v>
      </c>
      <c r="E109" s="104" t="s">
        <v>1391</v>
      </c>
      <c r="F109" s="104" t="s">
        <v>1548</v>
      </c>
      <c r="G109" s="563" t="s">
        <v>1573</v>
      </c>
      <c r="H109" s="327" t="s">
        <v>1558</v>
      </c>
      <c r="I109" s="564" t="s">
        <v>1574</v>
      </c>
      <c r="J109" s="104" t="s">
        <v>1522</v>
      </c>
      <c r="K109" s="104" t="s">
        <v>1291</v>
      </c>
      <c r="L109" s="104" t="s">
        <v>1498</v>
      </c>
      <c r="M109" s="360" t="s">
        <v>1575</v>
      </c>
      <c r="N109" s="360" t="s">
        <v>1023</v>
      </c>
      <c r="O109" s="356"/>
      <c r="P109" s="366" t="s">
        <v>23</v>
      </c>
    </row>
    <row r="110" spans="1:17" ht="87.6" thickBot="1">
      <c r="A110" s="113" t="str">
        <f>'Headline_highlevel MERL Table'!B37</f>
        <v>D5</v>
      </c>
      <c r="B110" s="326" t="str">
        <f>'Headline_highlevel MERL Table'!C37</f>
        <v>2050 Strategy security indicators still to be published</v>
      </c>
      <c r="C110" s="109" t="s">
        <v>1554</v>
      </c>
      <c r="D110" s="312"/>
      <c r="E110" s="312"/>
      <c r="F110" s="312"/>
      <c r="G110" s="312"/>
      <c r="H110" s="565"/>
      <c r="I110" s="312"/>
      <c r="J110" s="312"/>
      <c r="K110" s="312"/>
      <c r="L110" s="312"/>
      <c r="M110" s="364" t="s">
        <v>1576</v>
      </c>
      <c r="N110" s="364"/>
      <c r="O110" s="356" t="s">
        <v>1577</v>
      </c>
      <c r="P110" s="366" t="s">
        <v>27</v>
      </c>
    </row>
    <row r="111" spans="1:17" ht="81.75" customHeight="1">
      <c r="A111" s="113" t="str">
        <f>'Headline_highlevel MERL Table'!B38</f>
        <v>D6</v>
      </c>
      <c r="B111" s="325" t="str">
        <f>'Headline_highlevel MERL Table'!C38</f>
        <v>% PICTs compliant with aviation (ICAO) and marine (SOLAS) forecasting and warning requirements</v>
      </c>
      <c r="C111" s="315" t="s">
        <v>1554</v>
      </c>
      <c r="D111" s="129" t="s">
        <v>1578</v>
      </c>
      <c r="E111" s="129" t="s">
        <v>1391</v>
      </c>
      <c r="F111" s="129" t="s">
        <v>1579</v>
      </c>
      <c r="G111" s="323" t="s">
        <v>1580</v>
      </c>
      <c r="H111" s="329" t="s">
        <v>1558</v>
      </c>
      <c r="I111" s="323" t="s">
        <v>1581</v>
      </c>
      <c r="J111" s="323"/>
      <c r="K111" s="323" t="s">
        <v>1291</v>
      </c>
      <c r="L111" s="323" t="s">
        <v>1582</v>
      </c>
      <c r="M111" s="539" t="s">
        <v>1583</v>
      </c>
      <c r="N111" s="539" t="s">
        <v>1023</v>
      </c>
      <c r="O111" s="383" t="s">
        <v>1584</v>
      </c>
      <c r="P111" s="366" t="s">
        <v>25</v>
      </c>
    </row>
    <row r="112" spans="1:17" ht="177.75" customHeight="1">
      <c r="A112" s="299" t="str">
        <f>'Headline_highlevel MERL Table'!B39</f>
        <v>D7</v>
      </c>
      <c r="B112" s="310" t="str">
        <f>'Headline_highlevel MERL Table'!C39</f>
        <v>Total number of beneficiaries from WRP activities (direct/indirect)</v>
      </c>
      <c r="C112" s="109" t="s">
        <v>1554</v>
      </c>
      <c r="D112" s="104" t="s">
        <v>1585</v>
      </c>
      <c r="E112" s="104" t="s">
        <v>1586</v>
      </c>
      <c r="F112" s="330" t="s">
        <v>1587</v>
      </c>
      <c r="G112" s="104" t="s">
        <v>1588</v>
      </c>
      <c r="H112" s="104" t="s">
        <v>1589</v>
      </c>
      <c r="I112" s="104" t="s">
        <v>1590</v>
      </c>
      <c r="J112" s="104" t="s">
        <v>1591</v>
      </c>
      <c r="K112" s="104" t="s">
        <v>962</v>
      </c>
      <c r="L112" s="104" t="s">
        <v>1592</v>
      </c>
      <c r="M112" s="360" t="s">
        <v>1593</v>
      </c>
      <c r="N112" s="360" t="s">
        <v>1023</v>
      </c>
      <c r="O112" s="356" t="s">
        <v>1594</v>
      </c>
      <c r="P112" s="366" t="s">
        <v>23</v>
      </c>
    </row>
    <row r="113" spans="1:16" ht="87">
      <c r="A113" s="113" t="str">
        <f>'Headline_highlevel MERL Table'!B40</f>
        <v>D8</v>
      </c>
      <c r="B113" s="307" t="str">
        <f>'Headline_highlevel MERL Table'!C40</f>
        <v>Number of PICTs with periodic early warning system (EWS) performance reviews through Sendai Framework Target G</v>
      </c>
      <c r="C113" s="315" t="s">
        <v>1554</v>
      </c>
      <c r="D113" s="129" t="s">
        <v>1595</v>
      </c>
      <c r="E113" s="129" t="s">
        <v>1391</v>
      </c>
      <c r="F113" s="129" t="s">
        <v>1579</v>
      </c>
      <c r="G113" s="384" t="s">
        <v>1496</v>
      </c>
      <c r="H113" s="384" t="s">
        <v>1496</v>
      </c>
      <c r="I113" s="129" t="s">
        <v>1596</v>
      </c>
      <c r="J113" s="104"/>
      <c r="K113" s="129" t="s">
        <v>1291</v>
      </c>
      <c r="L113" s="129" t="s">
        <v>1498</v>
      </c>
      <c r="M113" s="361" t="s">
        <v>1597</v>
      </c>
      <c r="N113" s="361" t="s">
        <v>1023</v>
      </c>
      <c r="O113" s="383"/>
      <c r="P113" s="385" t="s">
        <v>27</v>
      </c>
    </row>
    <row r="114" spans="1:16" ht="87">
      <c r="A114" s="113" t="str">
        <f>'Headline_highlevel MERL Table'!B41</f>
        <v>D9</v>
      </c>
      <c r="B114" s="325" t="str">
        <f>'Headline_highlevel MERL Table'!C41</f>
        <v>Average and range of Pacific Sendai Target G MHEWS system score (self assessed, where available)</v>
      </c>
      <c r="C114" s="315" t="s">
        <v>1554</v>
      </c>
      <c r="D114" s="129" t="s">
        <v>1598</v>
      </c>
      <c r="E114" s="129" t="s">
        <v>1391</v>
      </c>
      <c r="F114" s="129" t="s">
        <v>1579</v>
      </c>
      <c r="G114" s="384" t="s">
        <v>1496</v>
      </c>
      <c r="H114" s="327" t="s">
        <v>1558</v>
      </c>
      <c r="I114" s="129" t="s">
        <v>1599</v>
      </c>
      <c r="J114" s="104"/>
      <c r="K114" s="129" t="s">
        <v>1291</v>
      </c>
      <c r="L114" s="129" t="s">
        <v>1498</v>
      </c>
      <c r="M114" s="361" t="s">
        <v>1600</v>
      </c>
      <c r="N114" s="361" t="s">
        <v>1023</v>
      </c>
      <c r="O114" s="383" t="s">
        <v>1601</v>
      </c>
      <c r="P114" s="385" t="s">
        <v>27</v>
      </c>
    </row>
    <row r="115" spans="1:16" ht="176.25" customHeight="1">
      <c r="A115" s="113" t="str">
        <f>'Headline_highlevel MERL Table'!B42</f>
        <v>D10</v>
      </c>
      <c r="B115" s="307" t="str">
        <f>'Headline_highlevel MERL Table'!C42</f>
        <v>Average and range of Pacific MHEWS Maturity score (where available)</v>
      </c>
      <c r="C115" s="315" t="s">
        <v>1554</v>
      </c>
      <c r="D115" s="323" t="s">
        <v>1602</v>
      </c>
      <c r="E115" s="129" t="s">
        <v>1391</v>
      </c>
      <c r="F115" s="129" t="s">
        <v>1579</v>
      </c>
      <c r="G115" s="384" t="s">
        <v>1603</v>
      </c>
      <c r="H115" s="384"/>
      <c r="I115" s="323" t="s">
        <v>1604</v>
      </c>
      <c r="J115" s="104"/>
      <c r="K115" s="129" t="s">
        <v>1291</v>
      </c>
      <c r="L115" s="129" t="s">
        <v>1605</v>
      </c>
      <c r="M115" s="361" t="s">
        <v>1606</v>
      </c>
      <c r="N115" s="361" t="s">
        <v>1023</v>
      </c>
      <c r="O115" s="383" t="s">
        <v>1607</v>
      </c>
      <c r="P115" s="385" t="s">
        <v>27</v>
      </c>
    </row>
    <row r="116" spans="1:16" ht="101.45">
      <c r="A116" s="113" t="str">
        <f>'Headline_highlevel MERL Table'!B43</f>
        <v>D11</v>
      </c>
      <c r="B116" s="310" t="str">
        <f>'Headline_highlevel MERL Table'!C43</f>
        <v>% observation and ICT infrastructure running on renewable energy</v>
      </c>
      <c r="C116" s="109" t="s">
        <v>1554</v>
      </c>
      <c r="D116" s="104" t="s">
        <v>1608</v>
      </c>
      <c r="E116" s="104" t="s">
        <v>1391</v>
      </c>
      <c r="F116" s="104" t="s">
        <v>1548</v>
      </c>
      <c r="G116" s="104" t="s">
        <v>925</v>
      </c>
      <c r="H116" s="104" t="s">
        <v>925</v>
      </c>
      <c r="I116" s="104" t="s">
        <v>1609</v>
      </c>
      <c r="J116" s="104" t="s">
        <v>1610</v>
      </c>
      <c r="K116" s="104" t="s">
        <v>1291</v>
      </c>
      <c r="L116" s="104" t="s">
        <v>1030</v>
      </c>
      <c r="M116" s="360" t="s">
        <v>1611</v>
      </c>
      <c r="N116" s="360" t="s">
        <v>1088</v>
      </c>
      <c r="O116" s="377" t="s">
        <v>1612</v>
      </c>
      <c r="P116" s="366" t="s">
        <v>25</v>
      </c>
    </row>
    <row r="117" spans="1:16" ht="72.599999999999994">
      <c r="A117" s="113" t="str">
        <f>'Headline_highlevel MERL Table'!B44</f>
        <v>D12</v>
      </c>
      <c r="B117" s="326" t="str">
        <f>'Headline_highlevel MERL Table'!C44</f>
        <v>2050 Strategy regionalism indicators still to be published</v>
      </c>
      <c r="C117" s="109" t="s">
        <v>1554</v>
      </c>
      <c r="D117" s="312"/>
      <c r="E117" s="312"/>
      <c r="F117" s="312"/>
      <c r="G117" s="312"/>
      <c r="H117" s="312"/>
      <c r="I117" s="312"/>
      <c r="J117" s="312"/>
      <c r="K117" s="312"/>
      <c r="L117" s="312"/>
      <c r="M117" s="364" t="s">
        <v>1613</v>
      </c>
      <c r="N117" s="364"/>
      <c r="O117" s="356" t="s">
        <v>1614</v>
      </c>
      <c r="P117" s="366" t="s">
        <v>27</v>
      </c>
    </row>
    <row r="118" spans="1:16">
      <c r="A118" s="8"/>
      <c r="B118" s="8"/>
      <c r="C118" s="8"/>
      <c r="D118" s="8"/>
      <c r="E118" s="8"/>
      <c r="F118" s="8"/>
      <c r="G118" s="8"/>
      <c r="H118" s="8"/>
      <c r="I118" s="8"/>
      <c r="J118" s="8"/>
      <c r="K118" s="8"/>
      <c r="L118" s="8"/>
      <c r="M118" s="8"/>
      <c r="N118" s="8"/>
    </row>
    <row r="119" spans="1:16">
      <c r="A119" s="8"/>
      <c r="B119" s="8"/>
      <c r="C119" s="8"/>
      <c r="D119" s="8"/>
      <c r="E119" s="8"/>
      <c r="F119" s="8"/>
      <c r="G119" s="8"/>
      <c r="H119" s="8"/>
      <c r="I119" s="8"/>
      <c r="J119" s="8"/>
      <c r="K119" s="8"/>
      <c r="L119" s="8"/>
      <c r="M119" s="8"/>
      <c r="N119" s="8"/>
    </row>
    <row r="120" spans="1:16">
      <c r="A120" s="8"/>
      <c r="B120" s="8"/>
      <c r="C120" s="8"/>
      <c r="D120" s="8"/>
      <c r="E120" s="8"/>
      <c r="F120" s="8"/>
      <c r="G120" s="8"/>
      <c r="H120" s="8"/>
      <c r="I120" s="8"/>
      <c r="J120" s="8"/>
      <c r="K120" s="8"/>
      <c r="L120" s="8"/>
      <c r="M120" s="8"/>
      <c r="N120" s="8"/>
      <c r="O120" s="389" t="s">
        <v>23</v>
      </c>
      <c r="P120" s="365">
        <f>COUNTIF(P17:P117,"A")</f>
        <v>46</v>
      </c>
    </row>
    <row r="121" spans="1:16">
      <c r="A121" s="8"/>
      <c r="B121" s="8"/>
      <c r="C121" s="8"/>
      <c r="D121" s="8"/>
      <c r="E121" s="8"/>
      <c r="F121" s="8"/>
      <c r="G121" s="8"/>
      <c r="H121" s="8"/>
      <c r="I121" s="8"/>
      <c r="J121" s="8"/>
      <c r="K121" s="8"/>
      <c r="L121" s="8"/>
      <c r="M121" s="8"/>
      <c r="N121" s="8"/>
      <c r="O121" s="389" t="s">
        <v>25</v>
      </c>
      <c r="P121" s="365">
        <f>COUNTIF(P17:P117,"B")</f>
        <v>27</v>
      </c>
    </row>
    <row r="122" spans="1:16">
      <c r="A122" s="8"/>
      <c r="B122" s="8"/>
      <c r="C122" s="8"/>
      <c r="D122" s="8"/>
      <c r="E122" s="8"/>
      <c r="F122" s="8"/>
      <c r="G122" s="8"/>
      <c r="H122" s="8"/>
      <c r="I122" s="8"/>
      <c r="J122" s="8"/>
      <c r="K122" s="8"/>
      <c r="L122" s="8"/>
      <c r="M122" s="8"/>
      <c r="N122" s="8"/>
      <c r="O122" s="389" t="s">
        <v>27</v>
      </c>
      <c r="P122" s="365">
        <f>COUNTIF(P17:P117,"C")</f>
        <v>28</v>
      </c>
    </row>
    <row r="123" spans="1:16">
      <c r="A123" s="8"/>
      <c r="B123" s="8"/>
      <c r="C123" s="8"/>
      <c r="D123" s="8"/>
      <c r="E123" s="8"/>
      <c r="F123" s="8"/>
      <c r="G123" s="8"/>
      <c r="H123" s="8"/>
      <c r="I123" s="8"/>
      <c r="J123" s="8"/>
      <c r="K123" s="8"/>
      <c r="L123" s="8"/>
      <c r="M123" s="8"/>
      <c r="N123" s="8"/>
      <c r="P123" s="390">
        <f>SUM(P120:P122)</f>
        <v>101</v>
      </c>
    </row>
    <row r="124" spans="1:16">
      <c r="A124" s="8"/>
      <c r="B124" s="8"/>
      <c r="C124" s="8"/>
      <c r="D124" s="8"/>
      <c r="E124" s="8"/>
      <c r="F124" s="8"/>
      <c r="G124" s="8"/>
      <c r="H124" s="8"/>
      <c r="I124" s="8"/>
      <c r="J124" s="8"/>
      <c r="K124" s="8"/>
      <c r="L124" s="8"/>
      <c r="M124" s="8"/>
      <c r="N124" s="8"/>
    </row>
    <row r="125" spans="1:16">
      <c r="A125" s="8"/>
      <c r="B125" s="8"/>
      <c r="C125" s="8"/>
      <c r="D125" s="8"/>
      <c r="E125" s="8"/>
      <c r="F125" s="8"/>
      <c r="G125" s="8"/>
      <c r="H125" s="8"/>
      <c r="I125" s="8"/>
      <c r="J125" s="8"/>
      <c r="K125" s="8"/>
      <c r="L125" s="8"/>
      <c r="M125" s="8"/>
      <c r="N125" s="8"/>
    </row>
    <row r="126" spans="1:16">
      <c r="A126" s="8"/>
      <c r="B126" s="8"/>
      <c r="C126" s="8"/>
      <c r="D126" s="8"/>
      <c r="E126" s="8"/>
      <c r="F126" s="8"/>
      <c r="G126" s="8"/>
      <c r="H126" s="8"/>
      <c r="I126" s="8"/>
      <c r="J126" s="8"/>
      <c r="K126" s="8"/>
      <c r="L126" s="8"/>
      <c r="M126" s="8"/>
      <c r="N126" s="8"/>
    </row>
    <row r="127" spans="1:16">
      <c r="A127" s="8"/>
      <c r="B127" s="8"/>
      <c r="C127" s="8"/>
      <c r="D127" s="8"/>
      <c r="E127" s="8"/>
      <c r="F127" s="8"/>
      <c r="G127" s="8"/>
      <c r="H127" s="8"/>
      <c r="I127" s="8"/>
      <c r="J127" s="8"/>
      <c r="K127" s="8"/>
      <c r="L127" s="8"/>
      <c r="M127" s="8"/>
      <c r="N127" s="8"/>
    </row>
    <row r="128" spans="1:16">
      <c r="A128" s="8"/>
      <c r="B128" s="8"/>
      <c r="C128" s="8"/>
      <c r="D128" s="8"/>
      <c r="E128" s="8"/>
      <c r="F128" s="8"/>
      <c r="G128" s="8"/>
      <c r="H128" s="8"/>
      <c r="I128" s="8"/>
      <c r="J128" s="8"/>
      <c r="K128" s="8"/>
      <c r="L128" s="8"/>
      <c r="M128" s="8"/>
      <c r="N128" s="8"/>
    </row>
    <row r="129" spans="1:14">
      <c r="A129" s="8"/>
      <c r="B129" s="8"/>
      <c r="C129" s="8"/>
      <c r="D129" s="8"/>
      <c r="E129" s="8"/>
      <c r="F129" s="8"/>
      <c r="G129" s="8"/>
      <c r="H129" s="8"/>
      <c r="I129" s="8"/>
      <c r="J129" s="8"/>
      <c r="K129" s="8"/>
      <c r="L129" s="8"/>
      <c r="M129" s="8"/>
      <c r="N129" s="8"/>
    </row>
  </sheetData>
  <autoFilter ref="A16:P117" xr:uid="{B6DFB5F2-5EFB-483D-9219-A2FEB01E328B}">
    <filterColumn colId="15">
      <filters>
        <filter val="A"/>
      </filters>
    </filterColumn>
  </autoFilter>
  <mergeCells count="1">
    <mergeCell ref="D1:M1"/>
  </mergeCells>
  <hyperlinks>
    <hyperlink ref="G109" r:id="rId1" display="PDH.Stat" xr:uid="{14D5303B-6693-4748-A0C7-306CDD5945A1}"/>
    <hyperlink ref="G108" r:id="rId2" xr:uid="{C7A0F764-2420-4121-9478-5F1E5B86B0D6}"/>
    <hyperlink ref="G113" r:id="rId3" xr:uid="{3DFE0FD2-2EA5-45FC-A45D-FD69A2096D7B}"/>
    <hyperlink ref="G114" r:id="rId4" xr:uid="{2B286348-9975-4D4D-BC35-9FF5B7C54AE8}"/>
    <hyperlink ref="G115" r:id="rId5" xr:uid="{F94F856E-976B-4D3B-841C-026FFCF34E2D}"/>
    <hyperlink ref="G107" r:id="rId6" xr:uid="{F482B843-27A9-4412-A6BA-A75C1BF87A2D}"/>
    <hyperlink ref="G106" r:id="rId7" xr:uid="{22FF173C-E3BE-40BC-A150-EDDC27D9A9B8}"/>
    <hyperlink ref="G71" r:id="rId8" xr:uid="{C39FB75C-F424-461A-A165-18D07FF5F170}"/>
    <hyperlink ref="H106" r:id="rId9" xr:uid="{2535B292-7C10-4C68-9E27-E47292A6CB72}"/>
    <hyperlink ref="H107" r:id="rId10" xr:uid="{2AB4D0BD-D16D-4FA8-BE8B-1168B7528C9D}"/>
    <hyperlink ref="H108" r:id="rId11" xr:uid="{A1141381-F7C6-4E19-9D6A-8790EC19FE37}"/>
    <hyperlink ref="H109" r:id="rId12" xr:uid="{0B572D2B-597E-45C3-A8B4-E0BAF403B908}"/>
    <hyperlink ref="H111" r:id="rId13" xr:uid="{84732384-5BB9-4CDD-BFE2-ED23C15E811C}"/>
    <hyperlink ref="H114" r:id="rId14" xr:uid="{6E240534-2DE1-4261-9239-D629D3B34FCE}"/>
    <hyperlink ref="I40" r:id="rId15" xr:uid="{025B49A3-7FBE-4798-A8BE-7111E73CB965}"/>
    <hyperlink ref="H105" r:id="rId16" display="Sendai Monitor" xr:uid="{0A8F005E-EA6E-4A38-9F30-71C4038C15E4}"/>
    <hyperlink ref="H113" r:id="rId17" xr:uid="{9EF47D6F-DBD8-425A-87A4-F7841483C46C}"/>
  </hyperlinks>
  <pageMargins left="0.7" right="0.7" top="0.75" bottom="0.75" header="0.3" footer="0.3"/>
  <pageSetup paperSize="9" orientation="portrait" r:id="rId18"/>
  <drawing r:id="rId19"/>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97D02-DF1F-4DD3-A37B-0FA220BC1F70}">
  <dimension ref="A1:K143"/>
  <sheetViews>
    <sheetView topLeftCell="G106" workbookViewId="0">
      <selection activeCell="F18" sqref="F18"/>
    </sheetView>
  </sheetViews>
  <sheetFormatPr defaultRowHeight="14.45"/>
  <cols>
    <col min="2" max="2" width="18.140625" customWidth="1"/>
    <col min="3" max="3" width="23.7109375" customWidth="1"/>
    <col min="4" max="4" width="27.140625" customWidth="1"/>
    <col min="5" max="5" width="8.42578125" customWidth="1"/>
    <col min="6" max="7" width="52.5703125" customWidth="1"/>
    <col min="8" max="8" width="43.85546875" customWidth="1"/>
  </cols>
  <sheetData>
    <row r="1" spans="1:11" ht="41.1" customHeight="1">
      <c r="A1" s="3"/>
      <c r="B1" s="3" t="e" vm="1">
        <v>#VALUE!</v>
      </c>
      <c r="C1" s="644" t="s">
        <v>1615</v>
      </c>
      <c r="D1" s="644"/>
      <c r="E1" s="644"/>
      <c r="F1" s="644"/>
      <c r="G1" s="644"/>
      <c r="H1" s="644"/>
      <c r="I1" s="644"/>
      <c r="J1" s="644"/>
      <c r="K1" s="644"/>
    </row>
    <row r="3" spans="1:11" ht="15" thickBot="1"/>
    <row r="4" spans="1:11" ht="44.1" thickBot="1">
      <c r="B4" s="2" t="s">
        <v>501</v>
      </c>
      <c r="C4" s="2" t="s">
        <v>502</v>
      </c>
      <c r="D4" s="2" t="s">
        <v>503</v>
      </c>
      <c r="E4" s="679" t="s">
        <v>504</v>
      </c>
      <c r="F4" s="680"/>
      <c r="G4" s="2" t="s">
        <v>505</v>
      </c>
      <c r="H4" s="2" t="s">
        <v>1616</v>
      </c>
    </row>
    <row r="5" spans="1:11" ht="72.95" thickBot="1">
      <c r="B5" s="23" t="s">
        <v>512</v>
      </c>
      <c r="C5" s="166"/>
      <c r="D5" s="7"/>
      <c r="E5" s="47"/>
      <c r="F5" s="37"/>
      <c r="G5" s="520" t="s">
        <v>1617</v>
      </c>
      <c r="H5" s="498" t="s">
        <v>1618</v>
      </c>
    </row>
    <row r="6" spans="1:11" ht="102" thickBot="1">
      <c r="B6" s="41" t="s">
        <v>512</v>
      </c>
      <c r="C6" s="210"/>
      <c r="D6" s="145" t="s">
        <v>513</v>
      </c>
      <c r="E6" s="160" t="s">
        <v>255</v>
      </c>
      <c r="F6" s="172" t="str">
        <f>_xlfn.XLOOKUP(E6,'Implementation Indicator summ'!A:A,'Implementation Indicator summ'!B:B,"",0)</f>
        <v># Institutional or programme governance, management and financing mechanisms/models reviewed and adopted</v>
      </c>
      <c r="G6" s="199" t="str">
        <f>'Implementation MERL Table'!G7</f>
        <v>WRP Steering Committee inaugural meeting 2024; 0 management and financing mechanisms/models established and reviewed</v>
      </c>
      <c r="H6" s="495"/>
    </row>
    <row r="7" spans="1:11" ht="102" thickBot="1">
      <c r="B7" s="41" t="s">
        <v>512</v>
      </c>
      <c r="C7" s="33"/>
      <c r="D7" s="146" t="s">
        <v>519</v>
      </c>
      <c r="E7" s="160" t="s">
        <v>258</v>
      </c>
      <c r="F7" s="123" t="str">
        <f>_xlfn.XLOOKUP(E7,'Implementation Indicator summ'!A:A,'Implementation Indicator summ'!B:B,"",0)</f>
        <v># of executing agency staff employed annually with funding contributions under WRP</v>
      </c>
      <c r="G7" s="396" t="str">
        <f>'Implementation MERL Table'!G8</f>
        <v>0 WRP staff as at 2024</v>
      </c>
      <c r="H7" s="494"/>
    </row>
    <row r="8" spans="1:11" ht="102" thickBot="1">
      <c r="B8" s="41" t="s">
        <v>512</v>
      </c>
      <c r="C8" s="33"/>
      <c r="D8" s="146" t="s">
        <v>519</v>
      </c>
      <c r="E8" s="160" t="s">
        <v>260</v>
      </c>
      <c r="F8" s="124" t="str">
        <f>_xlfn.XLOOKUP(E8,'Implementation Indicator summ'!A:A,'Implementation Indicator summ'!B:B,"",0)</f>
        <v>% of WRP projects with sustainability actions identified and being implemented</v>
      </c>
      <c r="G8" s="396" t="str">
        <f>'Implementation MERL Table'!G9</f>
        <v>0 WRP projects have sustainability actions as at 2024</v>
      </c>
      <c r="H8" s="494"/>
    </row>
    <row r="9" spans="1:11" ht="102" thickBot="1">
      <c r="B9" s="41" t="s">
        <v>512</v>
      </c>
      <c r="C9" s="33"/>
      <c r="D9" s="146" t="s">
        <v>519</v>
      </c>
      <c r="E9" s="160" t="s">
        <v>262</v>
      </c>
      <c r="F9" s="123" t="str">
        <f>_xlfn.XLOOKUP(E9,'Implementation Indicator summ'!A:A,'Implementation Indicator summ'!B:B,"",0)</f>
        <v># studies, diagnostic assessments/ research undertaken or data sets updated</v>
      </c>
      <c r="G9" s="396" t="str">
        <f>'Implementation MERL Table'!G10</f>
        <v>0 WRP governance/management studies, diagnostic assessments/research undertaken or data sets updated with funding from WRP as at 2024</v>
      </c>
      <c r="H9" s="494"/>
    </row>
    <row r="10" spans="1:11" ht="102" thickBot="1">
      <c r="B10" s="41" t="s">
        <v>512</v>
      </c>
      <c r="C10" s="33"/>
      <c r="D10" s="146" t="s">
        <v>519</v>
      </c>
      <c r="E10" s="160" t="s">
        <v>264</v>
      </c>
      <c r="F10" s="123" t="str">
        <f>_xlfn.XLOOKUP(E10,'Implementation Indicator summ'!A:A,'Implementation Indicator summ'!B:B,"",0)</f>
        <v># of new or revised strategies, roadmaps, network or asset management plans adopted</v>
      </c>
      <c r="G10" s="396" t="str">
        <f>'Implementation MERL Table'!G11</f>
        <v>WRP Decadal Programme of Investment developed and endorsed May 2021
WRP Governance Framework developed by August 2023
WRP Implementation Plan developed by August 2023</v>
      </c>
      <c r="H10" s="494"/>
    </row>
    <row r="11" spans="1:11" ht="102" thickBot="1">
      <c r="B11" s="41" t="s">
        <v>512</v>
      </c>
      <c r="C11" s="33"/>
      <c r="D11" s="146" t="s">
        <v>519</v>
      </c>
      <c r="E11" s="160" t="s">
        <v>266</v>
      </c>
      <c r="F11" s="123" t="str">
        <f>_xlfn.XLOOKUP(E11,'Implementation Indicator summ'!A:A,'Implementation Indicator summ'!B:B,"",0)</f>
        <v># policies, regulations, SOPs, standards, and decision-support tools developed</v>
      </c>
      <c r="G11" s="396" t="str">
        <f>'Implementation MERL Table'!G12</f>
        <v>0 WRP policies, regulations, SOPs, standards and decision support tools available</v>
      </c>
      <c r="H11" s="494"/>
    </row>
    <row r="12" spans="1:11" ht="102" thickBot="1">
      <c r="B12" s="41" t="s">
        <v>512</v>
      </c>
      <c r="C12" s="33"/>
      <c r="D12" s="164" t="s">
        <v>519</v>
      </c>
      <c r="E12" s="160" t="s">
        <v>268</v>
      </c>
      <c r="F12" s="124" t="str">
        <f>_xlfn.XLOOKUP(E12,'Implementation Indicator summ'!A:A,'Implementation Indicator summ'!B:B,"",0)</f>
        <v>% of WRP activities led by Pacific institutions</v>
      </c>
      <c r="G12" s="396" t="str">
        <f>'Implementation MERL Table'!G13</f>
        <v>No WRP activities led by Pacific institutions</v>
      </c>
      <c r="H12" s="494"/>
    </row>
    <row r="13" spans="1:11" ht="72.95" thickBot="1">
      <c r="B13" s="41" t="s">
        <v>512</v>
      </c>
      <c r="C13" s="33"/>
      <c r="D13" s="130" t="s">
        <v>547</v>
      </c>
      <c r="E13" s="160" t="s">
        <v>262</v>
      </c>
      <c r="F13" s="123" t="str">
        <f>_xlfn.XLOOKUP(E13,'Implementation Indicator summ'!A:A,'Implementation Indicator summ'!B:B,"",0)</f>
        <v># studies, diagnostic assessments/ research undertaken or data sets updated</v>
      </c>
      <c r="G13" s="396" t="str">
        <f>'Implementation MERL Table'!G14</f>
        <v>0 WRP financing facility and resource mobilisation approach studies, diagnostic assessments/research undertaken or data sets updated with funding from WRP</v>
      </c>
      <c r="H13" s="494"/>
    </row>
    <row r="14" spans="1:11" ht="58.5" thickBot="1">
      <c r="B14" s="41" t="s">
        <v>512</v>
      </c>
      <c r="C14" s="33"/>
      <c r="D14" s="146" t="s">
        <v>552</v>
      </c>
      <c r="E14" s="160" t="s">
        <v>255</v>
      </c>
      <c r="F14" s="123" t="str">
        <f>_xlfn.XLOOKUP(E14,'Implementation Indicator summ'!A:A,'Implementation Indicator summ'!B:B,"",0)</f>
        <v># Institutional or programme governance, management and financing mechanisms/models reviewed and adopted</v>
      </c>
      <c r="G14" s="396" t="str">
        <f>'Implementation MERL Table'!G15</f>
        <v>No financing facility available</v>
      </c>
      <c r="H14" s="494"/>
    </row>
    <row r="15" spans="1:11" ht="58.5" thickBot="1">
      <c r="B15" s="41" t="s">
        <v>512</v>
      </c>
      <c r="C15" s="33"/>
      <c r="D15" s="165" t="s">
        <v>552</v>
      </c>
      <c r="E15" s="160" t="s">
        <v>270</v>
      </c>
      <c r="F15" s="124" t="str">
        <f>_xlfn.XLOOKUP(E15,'Implementation Indicator summ'!A:A,'Implementation Indicator summ'!B:B,"",0)</f>
        <v>Value of investment into hydrometeorological financing facility</v>
      </c>
      <c r="G15" s="396" t="str">
        <f>'Implementation MERL Table'!G16</f>
        <v>No financing facility available</v>
      </c>
      <c r="H15" s="494"/>
    </row>
    <row r="16" spans="1:11" ht="87.6" thickBot="1">
      <c r="B16" s="41" t="s">
        <v>512</v>
      </c>
      <c r="C16" s="33"/>
      <c r="D16" s="130" t="s">
        <v>558</v>
      </c>
      <c r="E16" s="160" t="s">
        <v>264</v>
      </c>
      <c r="F16" s="123" t="str">
        <f>_xlfn.XLOOKUP(E16,'Implementation Indicator summ'!A:A,'Implementation Indicator summ'!B:B,"",0)</f>
        <v># of new or revised strategies, roadmaps, network or asset management plans adopted</v>
      </c>
      <c r="G16" s="396" t="str">
        <f>'Implementation MERL Table'!G17</f>
        <v>No WRP GEDSI Strategy available</v>
      </c>
      <c r="H16" s="494"/>
    </row>
    <row r="17" spans="2:8" ht="45" customHeight="1" thickBot="1">
      <c r="B17" s="41" t="s">
        <v>512</v>
      </c>
      <c r="C17" s="33"/>
      <c r="D17" s="146" t="s">
        <v>563</v>
      </c>
      <c r="E17" s="160" t="s">
        <v>272</v>
      </c>
      <c r="F17" s="124" t="str">
        <f>_xlfn.XLOOKUP(E17,'Implementation Indicator summ'!A:A,'Implementation Indicator summ'!B:B,"",0)</f>
        <v>% of WRP projects with GEDSI-responsive actions identified and being implemented</v>
      </c>
      <c r="G17" s="396" t="str">
        <f>'Implementation MERL Table'!G18</f>
        <v>0 WRP projects have GEDSI-responsive actions</v>
      </c>
      <c r="H17" s="494"/>
    </row>
    <row r="18" spans="2:8" ht="129" customHeight="1" thickBot="1">
      <c r="B18" s="41"/>
      <c r="C18" s="33"/>
      <c r="D18" s="146"/>
      <c r="E18" s="160" t="s">
        <v>274</v>
      </c>
      <c r="F18" s="124" t="str">
        <f>_xlfn.XLOOKUP(E18,'Implementation Indicator summ'!A:A,'Implementation Indicator summ'!B:B,"",0)</f>
        <v># NMHS and warning agencies that have taken action to be more gender-responsive with support from WRP</v>
      </c>
      <c r="G18" s="486" t="str">
        <f>'Implementation MERL Table'!G19</f>
        <v>To be collected as part of GEDSI assesment</v>
      </c>
      <c r="H18" s="497" t="s">
        <v>1619</v>
      </c>
    </row>
    <row r="19" spans="2:8" ht="66" customHeight="1" thickBot="1">
      <c r="B19" s="41" t="s">
        <v>512</v>
      </c>
      <c r="C19" s="167"/>
      <c r="D19" s="146" t="s">
        <v>563</v>
      </c>
      <c r="E19" s="160" t="s">
        <v>262</v>
      </c>
      <c r="F19" s="200" t="str">
        <f>_xlfn.XLOOKUP(E19,'Implementation Indicator summ'!A:A,'Implementation Indicator summ'!B:B,"",0)</f>
        <v># studies, diagnostic assessments/ research undertaken or data sets updated</v>
      </c>
      <c r="G19" s="487" t="str">
        <f>'Implementation MERL Table'!G20</f>
        <v>0 WRP GEDSI studies, diagnostic assessments/research undertaken or data sets updated with funding from WRP</v>
      </c>
      <c r="H19" s="496"/>
    </row>
    <row r="20" spans="2:8" ht="119.1" customHeight="1" thickBot="1">
      <c r="B20" s="61" t="s">
        <v>512</v>
      </c>
      <c r="C20" s="19" t="s">
        <v>575</v>
      </c>
      <c r="D20" s="168"/>
      <c r="E20" s="161" t="s">
        <v>55</v>
      </c>
      <c r="F20" s="202" t="str">
        <f>_xlfn.XLOOKUP(E20,'Implementation Indicator summ'!A:A,'Implementation Indicator summ'!B:B,"",0)</f>
        <v># of WRP partners</v>
      </c>
      <c r="G20" s="399" t="str">
        <f>'Implementation MERL Table'!G21</f>
        <v>0 WRP partners</v>
      </c>
      <c r="H20" s="495"/>
    </row>
    <row r="21" spans="2:8" ht="74.45" customHeight="1" thickBot="1">
      <c r="B21" s="61" t="s">
        <v>512</v>
      </c>
      <c r="C21" s="27" t="s">
        <v>581</v>
      </c>
      <c r="D21" s="147"/>
      <c r="E21" s="161" t="s">
        <v>322</v>
      </c>
      <c r="F21" s="124" t="str">
        <f>_xlfn.XLOOKUP(E21,'Implementation Indicator summ'!A:A,'Implementation Indicator summ'!B:B,"",0)</f>
        <v>Satisfactory or Advanced partnership health check rating for WRP SC members, executing agencies and investors</v>
      </c>
      <c r="G21" s="486" t="str">
        <f>'Implementation MERL Table'!G22</f>
        <v>Baseline collection required
Partnership health check to be carried out at April/May 2026 SC</v>
      </c>
      <c r="H21" s="497" t="s">
        <v>1620</v>
      </c>
    </row>
    <row r="22" spans="2:8" ht="80.099999999999994" customHeight="1" thickBot="1">
      <c r="B22" s="61" t="s">
        <v>512</v>
      </c>
      <c r="C22" s="170" t="s">
        <v>581</v>
      </c>
      <c r="D22" s="147"/>
      <c r="E22" s="161" t="s">
        <v>324</v>
      </c>
      <c r="F22" s="124" t="str">
        <f>_xlfn.XLOOKUP(E22,'Implementation Indicator summ'!A:A,'Implementation Indicator summ'!B:B,"",0)</f>
        <v>Total # staff employed in Pacific meteorological and hydrological agencies</v>
      </c>
      <c r="G22" s="486" t="str">
        <f>'Implementation MERL Table'!G23</f>
        <v>2024: 
- 666 staff across 18 NMHS (regional not available)
- 15% female; 44% male; 39% gender not specified
- no disability or age data available</v>
      </c>
      <c r="H22" s="497" t="s">
        <v>1621</v>
      </c>
    </row>
    <row r="23" spans="2:8" ht="72.95" thickBot="1">
      <c r="B23" s="61" t="s">
        <v>512</v>
      </c>
      <c r="C23" s="169" t="s">
        <v>588</v>
      </c>
      <c r="D23" s="147"/>
      <c r="E23" s="161" t="s">
        <v>326</v>
      </c>
      <c r="F23" s="124" t="str">
        <f>_xlfn.XLOOKUP(E23,'Implementation Indicator summ'!A:A,'Implementation Indicator summ'!B:B,"",0)</f>
        <v>Value of annual return on investment from hydrometeorological financing investment facility</v>
      </c>
      <c r="G23" s="487" t="str">
        <f>'Implementation MERL Table'!G24</f>
        <v>No financing facility available</v>
      </c>
      <c r="H23" s="525"/>
    </row>
    <row r="24" spans="2:8" ht="87.6" thickBot="1">
      <c r="B24" s="61" t="s">
        <v>512</v>
      </c>
      <c r="C24" s="20" t="s">
        <v>589</v>
      </c>
      <c r="D24" s="147"/>
      <c r="E24" s="161" t="s">
        <v>328</v>
      </c>
      <c r="F24" s="124" t="str">
        <f>_xlfn.XLOOKUP(E24,'Implementation Indicator summ'!A:A,'Implementation Indicator summ'!B:B,"",0)</f>
        <v>Increase in investor confidence in WRP as a  Pacific-led and owned regional hydrometeorological investment programming mechanism</v>
      </c>
      <c r="G24" s="486" t="str">
        <f>'Implementation MERL Table'!G25</f>
        <v>Baseline collection required
Investor confidence survey to be undertaken in 2026 (and every 2 years from there on)</v>
      </c>
      <c r="H24" s="497" t="s">
        <v>1622</v>
      </c>
    </row>
    <row r="25" spans="2:8" ht="15" thickBot="1">
      <c r="B25" s="61"/>
      <c r="C25" s="171"/>
      <c r="D25" s="147"/>
      <c r="E25" s="161" t="s">
        <v>330</v>
      </c>
      <c r="F25" s="178" t="str">
        <f>_xlfn.XLOOKUP(E25,'Implementation Indicator summ'!A:A,'Implementation Indicator summ'!B:B,"",0)</f>
        <v xml:space="preserve"> # of active investors</v>
      </c>
      <c r="G25" s="487" t="str">
        <f>'Implementation MERL Table'!G26</f>
        <v>0 active investors</v>
      </c>
      <c r="H25" s="526"/>
    </row>
    <row r="26" spans="2:8" ht="29.45" thickBot="1">
      <c r="B26" s="24" t="s">
        <v>599</v>
      </c>
      <c r="C26" s="6"/>
      <c r="D26" s="6"/>
      <c r="E26" s="144"/>
      <c r="F26" s="122"/>
      <c r="G26" s="14"/>
      <c r="H26" s="527"/>
    </row>
    <row r="27" spans="2:8" ht="116.45" thickBot="1">
      <c r="B27" s="38" t="s">
        <v>599</v>
      </c>
      <c r="C27" s="181"/>
      <c r="D27" s="179" t="s">
        <v>600</v>
      </c>
      <c r="E27" s="162" t="s">
        <v>276</v>
      </c>
      <c r="F27" s="172" t="str">
        <f>_xlfn.XLOOKUP(E27,'Implementation Indicator summ'!A:A,'Implementation Indicator summ'!B:B,"",0)</f>
        <v># buildings constructed/renovated with support from WRP</v>
      </c>
      <c r="G27" s="400" t="str">
        <f>'Implementation MERL Table'!G28</f>
        <v>2015: PMMM-1 request to explore establishment of Pacific RTC.  
2017: PMMM-3 Fiji and USP endorsed to continue exploring 
2019: PMC-5 Recommendation for SPREP/USP/Fiji collaboration
2023-2024: PMC-6 JICA support for establishment agreed
No WMO designated Pacific RTC</v>
      </c>
      <c r="H27" s="528"/>
    </row>
    <row r="28" spans="2:8" ht="58.5" thickBot="1">
      <c r="B28" s="38" t="s">
        <v>599</v>
      </c>
      <c r="C28" s="34"/>
      <c r="D28" s="146" t="s">
        <v>604</v>
      </c>
      <c r="E28" s="162" t="s">
        <v>255</v>
      </c>
      <c r="F28" s="123" t="str">
        <f>_xlfn.XLOOKUP(E28,'Implementation Indicator summ'!A:A,'Implementation Indicator summ'!B:B,"",0)</f>
        <v># Institutional or programme governance, management and financing mechanisms/models reviewed and adopted</v>
      </c>
      <c r="G28" s="396" t="str">
        <f>'Implementation MERL Table'!G29</f>
        <v>No Pacific RTC Governance, Management or Finance Models</v>
      </c>
      <c r="H28" s="525"/>
    </row>
    <row r="29" spans="2:8" ht="58.5" thickBot="1">
      <c r="B29" s="38" t="s">
        <v>599</v>
      </c>
      <c r="C29" s="34"/>
      <c r="D29" s="146" t="s">
        <v>604</v>
      </c>
      <c r="E29" s="162" t="s">
        <v>266</v>
      </c>
      <c r="F29" s="123" t="str">
        <f>_xlfn.XLOOKUP(E29,'Implementation Indicator summ'!A:A,'Implementation Indicator summ'!B:B,"",0)</f>
        <v># policies, regulations, SOPs, standards, and decision-support tools developed</v>
      </c>
      <c r="G29" s="396" t="str">
        <f>'Implementation MERL Table'!G30</f>
        <v>No Pacific RTC policies, regulations, SOPs, standards and decision tools</v>
      </c>
      <c r="H29" s="525"/>
    </row>
    <row r="30" spans="2:8" ht="58.5" thickBot="1">
      <c r="B30" s="38" t="s">
        <v>599</v>
      </c>
      <c r="C30" s="34"/>
      <c r="D30" s="146" t="s">
        <v>604</v>
      </c>
      <c r="E30" s="162" t="s">
        <v>264</v>
      </c>
      <c r="F30" s="123" t="str">
        <f>_xlfn.XLOOKUP(E30,'Implementation Indicator summ'!A:A,'Implementation Indicator summ'!B:B,"",0)</f>
        <v># of new or revised strategies, roadmaps, network or asset management plans adopted</v>
      </c>
      <c r="G30" s="396" t="str">
        <f>'Implementation MERL Table'!G31</f>
        <v>No Pacific RTC asset management plan, strategies or roadmaps</v>
      </c>
      <c r="H30" s="525"/>
    </row>
    <row r="31" spans="2:8" ht="58.5" thickBot="1">
      <c r="B31" s="38" t="s">
        <v>599</v>
      </c>
      <c r="C31" s="34"/>
      <c r="D31" s="146" t="s">
        <v>604</v>
      </c>
      <c r="E31" s="162" t="s">
        <v>258</v>
      </c>
      <c r="F31" s="123" t="str">
        <f>_xlfn.XLOOKUP(E31,'Implementation Indicator summ'!A:A,'Implementation Indicator summ'!B:B,"",0)</f>
        <v># of executing agency staff employed annually with funding contributions under WRP</v>
      </c>
      <c r="G31" s="396" t="str">
        <f>'Implementation MERL Table'!G32</f>
        <v>No Pacific RTC staff</v>
      </c>
      <c r="H31" s="525"/>
    </row>
    <row r="32" spans="2:8" ht="58.5" thickBot="1">
      <c r="B32" s="38" t="s">
        <v>599</v>
      </c>
      <c r="C32" s="34"/>
      <c r="D32" s="163" t="s">
        <v>604</v>
      </c>
      <c r="E32" s="162" t="s">
        <v>278</v>
      </c>
      <c r="F32" s="123" t="str">
        <f>_xlfn.XLOOKUP(E32,'Implementation Indicator summ'!A:A,'Implementation Indicator summ'!B:B,"",0)</f>
        <v># Pacific national and regional institutions receiving international designations and accreditations</v>
      </c>
      <c r="G32" s="396" t="str">
        <f>'Implementation MERL Table'!G33</f>
        <v>No WMO designated Pacific RTC</v>
      </c>
      <c r="H32" s="525"/>
    </row>
    <row r="33" spans="2:8" ht="87.6" thickBot="1">
      <c r="B33" s="38" t="s">
        <v>599</v>
      </c>
      <c r="C33" s="34"/>
      <c r="D33" s="180" t="s">
        <v>622</v>
      </c>
      <c r="E33" s="162" t="s">
        <v>280</v>
      </c>
      <c r="F33" s="124" t="str">
        <f>_xlfn.XLOOKUP(E33,'Implementation Indicator summ'!A:A,'Implementation Indicator summ'!B:B,"",0)</f>
        <v># leadership, professional and technical training programmes established with support from WRP</v>
      </c>
      <c r="G33" s="396" t="str">
        <f>'Implementation MERL Table'!G34</f>
        <v>0 leadership, professional and technical training programmes established with WRP support</v>
      </c>
      <c r="H33" s="525"/>
    </row>
    <row r="34" spans="2:8" ht="87.6" thickBot="1">
      <c r="B34" s="38" t="s">
        <v>599</v>
      </c>
      <c r="C34" s="34"/>
      <c r="D34" s="146" t="s">
        <v>627</v>
      </c>
      <c r="E34" s="162" t="s">
        <v>282</v>
      </c>
      <c r="F34" s="124" t="str">
        <f>_xlfn.XLOOKUP(E34,'Implementation Indicator summ'!A:A,'Implementation Indicator summ'!B:B,"",0)</f>
        <v># of leadership, professional and technical capability strengthening training sessions delivered with support from WRP</v>
      </c>
      <c r="G34" s="396" t="str">
        <f>'Implementation MERL Table'!G35</f>
        <v>0 leadership, professional and techincal capability strengthening training sessions delivered with WRP support</v>
      </c>
      <c r="H34" s="525"/>
    </row>
    <row r="35" spans="2:8" ht="87.6" thickBot="1">
      <c r="B35" s="38" t="s">
        <v>599</v>
      </c>
      <c r="C35" s="34"/>
      <c r="D35" s="146" t="s">
        <v>627</v>
      </c>
      <c r="E35" s="162" t="s">
        <v>284</v>
      </c>
      <c r="F35" s="124" t="str">
        <f>_xlfn.XLOOKUP(E35,'Implementation Indicator summ'!A:A,'Implementation Indicator summ'!B:B,"",0)</f>
        <v># of people participating in leadership, professional and technical capability strengthening activities with support from WRP</v>
      </c>
      <c r="G35" s="486" t="str">
        <f>'Implementation MERL Table'!G36</f>
        <v>0 people participating in leadership, professional and technical capability strengthening activities with support from WRP</v>
      </c>
      <c r="H35" s="497" t="s">
        <v>1623</v>
      </c>
    </row>
    <row r="36" spans="2:8" ht="44.1" thickBot="1">
      <c r="B36" s="38" t="s">
        <v>599</v>
      </c>
      <c r="C36" s="34"/>
      <c r="D36" s="183" t="s">
        <v>636</v>
      </c>
      <c r="E36" s="162" t="s">
        <v>286</v>
      </c>
      <c r="F36" s="124" t="str">
        <f>_xlfn.XLOOKUP(E36,'Implementation Indicator summ'!A:A,'Implementation Indicator summ'!B:B,"",0)</f>
        <v># active Pacific Hydrometeorological Communities of Practice members with support from WRP</v>
      </c>
      <c r="G36" s="396" t="str">
        <f>'Implementation MERL Table'!G37</f>
        <v>Currently no formal Pacific Hydrometeorological Communities of Practice's supported by WRP</v>
      </c>
      <c r="H36" s="525"/>
    </row>
    <row r="37" spans="2:8" ht="44.1" thickBot="1">
      <c r="B37" s="38" t="s">
        <v>599</v>
      </c>
      <c r="C37" s="34"/>
      <c r="D37" s="146" t="s">
        <v>642</v>
      </c>
      <c r="E37" s="162" t="s">
        <v>288</v>
      </c>
      <c r="F37" s="124" t="str">
        <f>_xlfn.XLOOKUP(E37,'Implementation Indicator summ'!A:A,'Implementation Indicator summ'!B:B,"",0)</f>
        <v># formal twinning partnerships established with support from WRP</v>
      </c>
      <c r="G37" s="396" t="str">
        <f>'Implementation MERL Table'!G38</f>
        <v>No formal twinning partnerships with WRP support</v>
      </c>
      <c r="H37" s="525"/>
    </row>
    <row r="38" spans="2:8" ht="44.1" thickBot="1">
      <c r="B38" s="38" t="s">
        <v>599</v>
      </c>
      <c r="C38" s="182"/>
      <c r="D38" s="146" t="s">
        <v>642</v>
      </c>
      <c r="E38" s="162" t="s">
        <v>290</v>
      </c>
      <c r="F38" s="184" t="str">
        <f>_xlfn.XLOOKUP(E38,'Implementation Indicator summ'!A:A,'Implementation Indicator summ'!B:B,"",0)</f>
        <v># of drop-in sessions, virtual webinars, and peer-to-peer exchanges with support from WRP</v>
      </c>
      <c r="G38" s="396" t="str">
        <f>'Implementation MERL Table'!G39</f>
        <v>No drop-in sessions, quarterly virtual webinars, and peer-to-peer exchanges  with WRP support</v>
      </c>
      <c r="H38" s="529"/>
    </row>
    <row r="39" spans="2:8" ht="58.5" thickBot="1">
      <c r="B39" s="38" t="s">
        <v>599</v>
      </c>
      <c r="C39" s="186" t="s">
        <v>650</v>
      </c>
      <c r="D39" s="168"/>
      <c r="E39" s="161" t="s">
        <v>332</v>
      </c>
      <c r="F39" s="152" t="str">
        <f>_xlfn.XLOOKUP(E39,'Implementation Indicator summ'!A:A,'Implementation Indicator summ'!B:B,"",0)</f>
        <v>% of all WRP-supported capacity and capability training delivered within/by the Pacific</v>
      </c>
      <c r="G39" s="400" t="str">
        <f>'Implementation MERL Table'!G40</f>
        <v>No WRP supported capacity/capability training delivered within/by the Pacific</v>
      </c>
      <c r="H39" s="530"/>
    </row>
    <row r="40" spans="2:8" ht="58.5" thickBot="1">
      <c r="B40" s="38"/>
      <c r="C40" s="188" t="s">
        <v>654</v>
      </c>
      <c r="D40" s="147"/>
      <c r="E40" s="161" t="s">
        <v>334</v>
      </c>
      <c r="F40" s="126" t="str">
        <f>_xlfn.XLOOKUP(E40,'Implementation Indicator summ'!A:A,'Implementation Indicator summ'!B:B,"",0)</f>
        <v>% of participants indicated that each training was accessible and delivered in a manner that supported their learning</v>
      </c>
      <c r="G40" s="486" t="str">
        <f>'Implementation MERL Table'!G41</f>
        <v>No WRP supported capacity/capability training delivered within/by the Pacific</v>
      </c>
      <c r="H40" s="497" t="s">
        <v>1624</v>
      </c>
    </row>
    <row r="41" spans="2:8" ht="58.5" thickBot="1">
      <c r="B41" s="38" t="s">
        <v>599</v>
      </c>
      <c r="C41" s="188" t="s">
        <v>654</v>
      </c>
      <c r="D41" s="147"/>
      <c r="E41" s="161" t="s">
        <v>336</v>
      </c>
      <c r="F41" s="124" t="str">
        <f>_xlfn.XLOOKUP(E41,'Implementation Indicator summ'!A:A,'Implementation Indicator summ'!B:B,"",0)</f>
        <v>% of participants reporting increased leadership and technical knowledge and skills</v>
      </c>
      <c r="G41" s="486" t="str">
        <f>'Implementation MERL Table'!G42</f>
        <v>No WRP supported capacity/capability training delivered within/by the Pacific</v>
      </c>
      <c r="H41" s="497" t="s">
        <v>1624</v>
      </c>
    </row>
    <row r="42" spans="2:8" ht="58.5" thickBot="1">
      <c r="B42" s="38" t="s">
        <v>599</v>
      </c>
      <c r="C42" s="189" t="s">
        <v>657</v>
      </c>
      <c r="D42" s="147"/>
      <c r="E42" s="161" t="s">
        <v>338</v>
      </c>
      <c r="F42" s="124" t="str">
        <f>_xlfn.XLOOKUP(E42,'Implementation Indicator summ'!A:A,'Implementation Indicator summ'!B:B,"",0)</f>
        <v>% of participants reporting increased confidence to use leadership and technical knowledge and skills gained</v>
      </c>
      <c r="G42" s="486" t="str">
        <f>'Implementation MERL Table'!G43</f>
        <v>No WRP supported capacity/capability training delivered within/by the Pacific</v>
      </c>
      <c r="H42" s="497" t="s">
        <v>1624</v>
      </c>
    </row>
    <row r="43" spans="2:8" ht="58.5" thickBot="1">
      <c r="B43" s="38" t="s">
        <v>599</v>
      </c>
      <c r="C43" s="188" t="s">
        <v>659</v>
      </c>
      <c r="D43" s="147"/>
      <c r="E43" s="161" t="s">
        <v>340</v>
      </c>
      <c r="F43" s="124" t="str">
        <f>_xlfn.XLOOKUP(E43,'Implementation Indicator summ'!A:A,'Implementation Indicator summ'!B:B,"",0)</f>
        <v>% of participants providing examples of application of leadership and technical knowledge and skills gained in their work within six months of training</v>
      </c>
      <c r="G43" s="486" t="str">
        <f>'Implementation MERL Table'!G44</f>
        <v>No WRP supported capacity/capability training delivered within/by the Pacific</v>
      </c>
      <c r="H43" s="497" t="s">
        <v>1624</v>
      </c>
    </row>
    <row r="44" spans="2:8" ht="87.95" customHeight="1" thickBot="1">
      <c r="B44" s="38" t="s">
        <v>599</v>
      </c>
      <c r="C44" s="190" t="s">
        <v>662</v>
      </c>
      <c r="D44" s="147"/>
      <c r="E44" s="161" t="s">
        <v>342</v>
      </c>
      <c r="F44" s="124" t="str">
        <f>_xlfn.XLOOKUP(E44,'Implementation Indicator summ'!A:A,'Implementation Indicator summ'!B:B,"",0)</f>
        <v xml:space="preserve">% (#/#) of Pacific meteorological and hydrological services staff positions filled </v>
      </c>
      <c r="G44" s="486" t="str">
        <f>'Implementation MERL Table'!G45</f>
        <v>Baseline collection required
Regional survey of all meteorological and hydrological agencies of currently filled positions</v>
      </c>
      <c r="H44" s="497" t="s">
        <v>1625</v>
      </c>
    </row>
    <row r="45" spans="2:8" ht="58.5" thickBot="1">
      <c r="B45" s="38"/>
      <c r="C45" s="187"/>
      <c r="D45" s="147"/>
      <c r="E45" s="161" t="s">
        <v>344</v>
      </c>
      <c r="F45" s="124" t="str">
        <f>_xlfn.XLOOKUP(E45,'Implementation Indicator summ'!A:A,'Implementation Indicator summ'!B:B,"",0)</f>
        <v>% of Pacific meteorological and hydrological staff that consider there are career progression opportunities within their agencies / Pacific MHEWS sector</v>
      </c>
      <c r="G45" s="486" t="str">
        <f>'Implementation MERL Table'!G46</f>
        <v>Baseline collection required
Survey of all meteorological and hydrological agencies</v>
      </c>
      <c r="H45" s="497" t="s">
        <v>1626</v>
      </c>
    </row>
    <row r="46" spans="2:8" ht="58.5" thickBot="1">
      <c r="B46" s="38" t="s">
        <v>599</v>
      </c>
      <c r="C46" s="191" t="s">
        <v>668</v>
      </c>
      <c r="D46" s="147"/>
      <c r="E46" s="161" t="s">
        <v>346</v>
      </c>
      <c r="F46" s="178" t="str">
        <f>_xlfn.XLOOKUP(E46,'Implementation Indicator summ'!A:A,'Implementation Indicator summ'!B:B,"",0)</f>
        <v>Attrition rate of Pacific meteorological and hydrological staff each year</v>
      </c>
      <c r="G46" s="486" t="str">
        <f>'Implementation MERL Table'!G47</f>
        <v>Baseline collection required
Annual Reports or Survey of meteorological and hydrological agencies</v>
      </c>
      <c r="H46" s="534" t="s">
        <v>1627</v>
      </c>
    </row>
    <row r="47" spans="2:8" ht="59.45" customHeight="1" thickBot="1">
      <c r="B47" s="25" t="s">
        <v>672</v>
      </c>
      <c r="C47" s="6"/>
      <c r="D47" s="6"/>
      <c r="E47" s="144"/>
      <c r="F47" s="198"/>
      <c r="G47" s="199"/>
      <c r="H47" s="531"/>
    </row>
    <row r="48" spans="2:8" ht="87.6" thickBot="1">
      <c r="B48" s="38" t="s">
        <v>672</v>
      </c>
      <c r="C48" s="194"/>
      <c r="D48" s="145" t="s">
        <v>673</v>
      </c>
      <c r="E48" s="162" t="s">
        <v>262</v>
      </c>
      <c r="F48" s="128" t="str">
        <f>_xlfn.XLOOKUP(E48,'Implementation Indicator summ'!A:A,'Implementation Indicator summ'!B:B,"",0)</f>
        <v># studies, diagnostic assessments/ research undertaken or data sets updated</v>
      </c>
      <c r="G48" s="399" t="str">
        <f>'Implementation MERL Table'!G49</f>
        <v>0 WRP observation network infrastructure studies, diagnostic assessments/research undertaken or data sets updated with funding from WRP</v>
      </c>
      <c r="H48" s="528"/>
    </row>
    <row r="49" spans="2:8" ht="87.6" thickBot="1">
      <c r="B49" s="38" t="s">
        <v>672</v>
      </c>
      <c r="C49" s="35"/>
      <c r="D49" s="146" t="s">
        <v>679</v>
      </c>
      <c r="E49" s="162" t="s">
        <v>264</v>
      </c>
      <c r="F49" s="123" t="str">
        <f>_xlfn.XLOOKUP(E49,'Implementation Indicator summ'!A:A,'Implementation Indicator summ'!B:B,"",0)</f>
        <v># of new or revised strategies, roadmaps, network or asset management plans adopted</v>
      </c>
      <c r="G49" s="486" t="str">
        <f>'Implementation MERL Table'!G50</f>
        <v>Baseline collection required
Assessment/research into what strategies/roadmaps or network asset management plans were existing prior to WRP (ie before November 2023)</v>
      </c>
      <c r="H49" s="524" t="s">
        <v>1628</v>
      </c>
    </row>
    <row r="50" spans="2:8" ht="87.6" thickBot="1">
      <c r="B50" s="38" t="s">
        <v>672</v>
      </c>
      <c r="C50" s="35"/>
      <c r="D50" s="146" t="s">
        <v>679</v>
      </c>
      <c r="E50" s="162" t="s">
        <v>300</v>
      </c>
      <c r="F50" s="123" t="str">
        <f>_xlfn.XLOOKUP(E50,'Implementation Indicator summ'!A:A,'Implementation Indicator summ'!B:B,"",0)</f>
        <v># functioning platforms, systems, portals or models installed and upgraded with support from WRP</v>
      </c>
      <c r="G50" s="486" t="str">
        <f>'Implementation MERL Table'!G51</f>
        <v>No regional asset management information system available. Differing levels of information available at national level and through WMO.</v>
      </c>
      <c r="H50" s="524" t="s">
        <v>1628</v>
      </c>
    </row>
    <row r="51" spans="2:8" ht="44.1" thickBot="1">
      <c r="B51" s="38"/>
      <c r="C51" s="35"/>
      <c r="D51" s="146"/>
      <c r="E51" s="162" t="s">
        <v>296</v>
      </c>
      <c r="F51" s="123" t="str">
        <f>_xlfn.XLOOKUP(E51,'Implementation Indicator summ'!A:A,'Implementation Indicator summ'!B:B,"",0)</f>
        <v># functioning Pacific platforms or systems assessed as meeting global standards</v>
      </c>
      <c r="G51" s="486" t="str">
        <f>'Implementation MERL Table'!G52</f>
        <v>Baseline collection required
Assessment/research into what Pacific platforms/ systems are currently meeting global standards</v>
      </c>
      <c r="H51" s="524" t="s">
        <v>1628</v>
      </c>
    </row>
    <row r="52" spans="2:8" ht="87.6" thickBot="1">
      <c r="B52" s="38" t="s">
        <v>672</v>
      </c>
      <c r="C52" s="35"/>
      <c r="D52" s="146" t="s">
        <v>679</v>
      </c>
      <c r="E52" s="162" t="s">
        <v>266</v>
      </c>
      <c r="F52" s="123" t="str">
        <f>_xlfn.XLOOKUP(E52,'Implementation Indicator summ'!A:A,'Implementation Indicator summ'!B:B,"",0)</f>
        <v># policies, regulations, SOPs, standards, and decision-support tools developed</v>
      </c>
      <c r="G52" s="396" t="str">
        <f>'Implementation MERL Table'!G53</f>
        <v>0 policies, regulations, SOPs, standards and decision support tools developed with WRP support</v>
      </c>
      <c r="H52" s="525"/>
    </row>
    <row r="53" spans="2:8" ht="87.6" thickBot="1">
      <c r="B53" s="38" t="s">
        <v>672</v>
      </c>
      <c r="C53" s="35"/>
      <c r="D53" s="146" t="s">
        <v>679</v>
      </c>
      <c r="E53" s="162" t="s">
        <v>292</v>
      </c>
      <c r="F53" s="124" t="str">
        <f>_xlfn.XLOOKUP(E53,'Implementation Indicator summ'!A:A,'Implementation Indicator summ'!B:B,"",0)</f>
        <v># of observation assets installed, remediated or expanded with support from WRP</v>
      </c>
      <c r="G53" s="396" t="str">
        <f>'Implementation MERL Table'!G54</f>
        <v>0 observation assets installed, remediated or expanded with WRP support</v>
      </c>
      <c r="H53" s="525"/>
    </row>
    <row r="54" spans="2:8" ht="87.6" thickBot="1">
      <c r="B54" s="38" t="s">
        <v>672</v>
      </c>
      <c r="C54" s="35"/>
      <c r="D54" s="146" t="s">
        <v>679</v>
      </c>
      <c r="E54" s="162" t="s">
        <v>276</v>
      </c>
      <c r="F54" s="123" t="str">
        <f>_xlfn.XLOOKUP(E54,'Implementation Indicator summ'!A:A,'Implementation Indicator summ'!B:B,"",0)</f>
        <v># buildings constructed/renovated with support from WRP</v>
      </c>
      <c r="G54" s="396" t="str">
        <f>'Implementation MERL Table'!G55</f>
        <v>0 observation network infrastructure buildings constructed/renovated with WRP support</v>
      </c>
      <c r="H54" s="525"/>
    </row>
    <row r="55" spans="2:8" ht="87.6" thickBot="1">
      <c r="B55" s="38" t="s">
        <v>672</v>
      </c>
      <c r="C55" s="35"/>
      <c r="D55" s="146" t="s">
        <v>679</v>
      </c>
      <c r="E55" s="162" t="s">
        <v>258</v>
      </c>
      <c r="F55" s="123" t="str">
        <f>_xlfn.XLOOKUP(E55,'Implementation Indicator summ'!A:A,'Implementation Indicator summ'!B:B,"",0)</f>
        <v># of executing agency staff employed annually with funding contributions under WRP</v>
      </c>
      <c r="G55" s="396" t="str">
        <f>'Implementation MERL Table'!G56</f>
        <v>0 WRP executing agency staff working on observation network infrastructure</v>
      </c>
      <c r="H55" s="525"/>
    </row>
    <row r="56" spans="2:8" ht="58.5" thickBot="1">
      <c r="B56" s="38" t="s">
        <v>672</v>
      </c>
      <c r="C56" s="35"/>
      <c r="D56" s="196" t="s">
        <v>706</v>
      </c>
      <c r="E56" s="162" t="s">
        <v>276</v>
      </c>
      <c r="F56" s="123" t="str">
        <f>_xlfn.XLOOKUP(E56,'Implementation Indicator summ'!A:A,'Implementation Indicator summ'!B:B,"",0)</f>
        <v># buildings constructed/renovated with support from WRP</v>
      </c>
      <c r="G56" s="396" t="str">
        <f>'Implementation MERL Table'!G57</f>
        <v>No WMO designated Pacific RIC</v>
      </c>
      <c r="H56" s="525"/>
    </row>
    <row r="57" spans="2:8" ht="58.5" thickBot="1">
      <c r="B57" s="38" t="s">
        <v>672</v>
      </c>
      <c r="C57" s="35"/>
      <c r="D57" s="146" t="s">
        <v>711</v>
      </c>
      <c r="E57" s="162" t="s">
        <v>255</v>
      </c>
      <c r="F57" s="123" t="str">
        <f>_xlfn.XLOOKUP(E57,'Implementation Indicator summ'!A:A,'Implementation Indicator summ'!B:B,"",0)</f>
        <v># Institutional or programme governance, management and financing mechanisms/models reviewed and adopted</v>
      </c>
      <c r="G57" s="396" t="str">
        <f>'Implementation MERL Table'!G58</f>
        <v>No WMO designated Pacific RIC Governance, Management and Finance Models/Mechanisms</v>
      </c>
      <c r="H57" s="525"/>
    </row>
    <row r="58" spans="2:8" ht="58.5" thickBot="1">
      <c r="B58" s="38" t="s">
        <v>672</v>
      </c>
      <c r="C58" s="35"/>
      <c r="D58" s="146" t="s">
        <v>711</v>
      </c>
      <c r="E58" s="162" t="s">
        <v>266</v>
      </c>
      <c r="F58" s="123" t="str">
        <f>_xlfn.XLOOKUP(E58,'Implementation Indicator summ'!A:A,'Implementation Indicator summ'!B:B,"",0)</f>
        <v># policies, regulations, SOPs, standards, and decision-support tools developed</v>
      </c>
      <c r="G58" s="396" t="str">
        <f>'Implementation MERL Table'!G59</f>
        <v>No Pacific RIC policies, regulations, SOPs, standards and decision tools</v>
      </c>
      <c r="H58" s="525"/>
    </row>
    <row r="59" spans="2:8" ht="58.5" thickBot="1">
      <c r="B59" s="38" t="s">
        <v>672</v>
      </c>
      <c r="C59" s="35"/>
      <c r="D59" s="146" t="s">
        <v>711</v>
      </c>
      <c r="E59" s="162" t="s">
        <v>264</v>
      </c>
      <c r="F59" s="123" t="str">
        <f>_xlfn.XLOOKUP(E59,'Implementation Indicator summ'!A:A,'Implementation Indicator summ'!B:B,"",0)</f>
        <v># of new or revised strategies, roadmaps, network or asset management plans adopted</v>
      </c>
      <c r="G59" s="396" t="str">
        <f>'Implementation MERL Table'!G60</f>
        <v>No Pacific RIC strategies, roadmaps or asset management plans adopted</v>
      </c>
      <c r="H59" s="525"/>
    </row>
    <row r="60" spans="2:8" ht="58.5" thickBot="1">
      <c r="B60" s="38" t="s">
        <v>672</v>
      </c>
      <c r="C60" s="195"/>
      <c r="D60" s="146" t="s">
        <v>711</v>
      </c>
      <c r="E60" s="162" t="s">
        <v>278</v>
      </c>
      <c r="F60" s="204" t="str">
        <f>_xlfn.XLOOKUP(E60,'Implementation Indicator summ'!A:A,'Implementation Indicator summ'!B:B,"",0)</f>
        <v># Pacific national and regional institutions receiving international designations and accreditations</v>
      </c>
      <c r="G60" s="396" t="str">
        <f>'Implementation MERL Table'!G61</f>
        <v>No WMO designated Pacific RIC</v>
      </c>
      <c r="H60" s="529"/>
    </row>
    <row r="61" spans="2:8" ht="131.1" thickBot="1">
      <c r="B61" s="38" t="s">
        <v>672</v>
      </c>
      <c r="C61" s="186" t="s">
        <v>727</v>
      </c>
      <c r="D61" s="147"/>
      <c r="E61" s="161" t="s">
        <v>348</v>
      </c>
      <c r="F61" s="203" t="str">
        <f>_xlfn.XLOOKUP(E61,'Implementation Indicator summ'!A:A,'Implementation Indicator summ'!B:B,"",0)</f>
        <v>% of observation stations sharing core observation data through to a common accessible real-time database management system</v>
      </c>
      <c r="G61" s="489" t="str">
        <f>'Implementation MERL Table'!G62</f>
        <v>Baseline collection required
Study into current observation stations that are sharing core observation data through to a common database management system (ie. CliDE, Pacific Climate Change Data Portal, COSPPac Ocean Portal, Regional Data exchange</v>
      </c>
      <c r="H61" s="535" t="s">
        <v>1629</v>
      </c>
    </row>
    <row r="62" spans="2:8" ht="29.45" thickBot="1">
      <c r="B62" s="38"/>
      <c r="C62" s="187"/>
      <c r="D62" s="147"/>
      <c r="E62" s="161" t="s">
        <v>350</v>
      </c>
      <c r="F62" s="205" t="str">
        <f>_xlfn.XLOOKUP(E62,'Implementation Indicator summ'!A:A,'Implementation Indicator summ'!B:B,"",0)</f>
        <v>Reliability indicator differentiated by observation network TBD</v>
      </c>
      <c r="G62" s="424"/>
      <c r="H62" s="532" t="s">
        <v>731</v>
      </c>
    </row>
    <row r="63" spans="2:8" ht="72.95" thickBot="1">
      <c r="B63" s="38" t="s">
        <v>672</v>
      </c>
      <c r="C63" s="188" t="s">
        <v>732</v>
      </c>
      <c r="D63" s="147"/>
      <c r="E63" s="161" t="s">
        <v>352</v>
      </c>
      <c r="F63" s="215" t="str">
        <f>_xlfn.XLOOKUP(E63,'Implementation Indicator summ'!A:A,'Implementation Indicator summ'!B:B,"",0)</f>
        <v xml:space="preserve"> # of AMDAR (Aircraft Metorological Data Relay) reports generated each year from Pacific airlines</v>
      </c>
      <c r="G63" s="493"/>
      <c r="H63" s="532" t="s">
        <v>731</v>
      </c>
    </row>
    <row r="64" spans="2:8" ht="87.6" thickBot="1">
      <c r="B64" s="38" t="s">
        <v>672</v>
      </c>
      <c r="C64" s="189" t="s">
        <v>734</v>
      </c>
      <c r="D64" s="147"/>
      <c r="E64" s="161" t="s">
        <v>354</v>
      </c>
      <c r="F64" s="126" t="str">
        <f>_xlfn.XLOOKUP(E64,'Implementation Indicator summ'!A:A,'Implementation Indicator summ'!B:B,"",0)</f>
        <v>% (#/#) of Pacific hydrometeorogical assets maintained as per their maintenance schedule</v>
      </c>
      <c r="G64" s="486" t="str">
        <f>'Implementation MERL Table'!G65</f>
        <v xml:space="preserve">Baseline collection required
National NMHS and regional agencies/ collaborating partners - to provide data into Asset Management Information System (?) to inform baseline collection (AMIS to be developed in 2026)
</v>
      </c>
      <c r="H64" s="524" t="s">
        <v>1628</v>
      </c>
    </row>
    <row r="65" spans="2:8" ht="29.45" thickBot="1">
      <c r="B65" s="38"/>
      <c r="C65" s="197"/>
      <c r="D65" s="147"/>
      <c r="E65" s="161" t="s">
        <v>356</v>
      </c>
      <c r="F65" s="124" t="str">
        <f>_xlfn.XLOOKUP(E65,'Implementation Indicator summ'!A:A,'Implementation Indicator summ'!B:B,"",0)</f>
        <v>% of infrastructure assets installed under WRP and built to be resilient to climatic and other natural hazards</v>
      </c>
      <c r="G65" s="396" t="str">
        <f>'Implementation MERL Table'!G66</f>
        <v>No infrastructure assets have been installed under WRP</v>
      </c>
      <c r="H65" s="525"/>
    </row>
    <row r="66" spans="2:8" ht="87.6" thickBot="1">
      <c r="B66" s="38" t="s">
        <v>672</v>
      </c>
      <c r="C66" s="191" t="s">
        <v>741</v>
      </c>
      <c r="D66" s="147"/>
      <c r="E66" s="161" t="s">
        <v>358</v>
      </c>
      <c r="F66" s="158" t="str">
        <f>_xlfn.XLOOKUP(E66,'Implementation Indicator summ'!A:A,'Implementation Indicator summ'!B:B,"",0)</f>
        <v xml:space="preserve">% (#/#) of Pacific observation stations Global Basic Observing Network (GBON)-compliant and sharing data internationally </v>
      </c>
      <c r="G66" s="490" t="str">
        <f>'Implementation MERL Table'!G67</f>
        <v>Baseline collection required.
Review WMO GBON Compliance tool and identify if WRP members are compliant; seek feedback from NMHS on whether observation stations are sharing data internationally
(Obtain region-specific report from WMO)</v>
      </c>
      <c r="H66" s="534" t="s">
        <v>1630</v>
      </c>
    </row>
    <row r="67" spans="2:8" ht="44.1" thickBot="1">
      <c r="B67" s="26" t="s">
        <v>1631</v>
      </c>
      <c r="C67" s="6"/>
      <c r="D67" s="6"/>
      <c r="E67" s="144"/>
      <c r="F67" s="125"/>
      <c r="G67" s="14"/>
      <c r="H67" s="531"/>
    </row>
    <row r="68" spans="2:8" ht="72.95" thickBot="1">
      <c r="B68" s="38" t="s">
        <v>1631</v>
      </c>
      <c r="C68" s="181"/>
      <c r="D68" s="145" t="s">
        <v>746</v>
      </c>
      <c r="E68" s="162" t="s">
        <v>294</v>
      </c>
      <c r="F68" s="206" t="str">
        <f>_xlfn.XLOOKUP(E68,'Implementation Indicator summ'!A:A,'Implementation Indicator summ'!B:B,"",0)</f>
        <v>Pacific Integrated Forecasting Platform (IFP) developed/reviewed</v>
      </c>
      <c r="G68" s="400" t="str">
        <f>'Implementation MERL Table'!G69</f>
        <v>No Pacific IFP</v>
      </c>
      <c r="H68" s="528"/>
    </row>
    <row r="69" spans="2:8" ht="159.94999999999999" thickBot="1">
      <c r="B69" s="38" t="s">
        <v>745</v>
      </c>
      <c r="C69" s="34"/>
      <c r="D69" s="146" t="s">
        <v>751</v>
      </c>
      <c r="E69" s="162" t="s">
        <v>300</v>
      </c>
      <c r="F69" s="207" t="str">
        <f>_xlfn.XLOOKUP(E69,'Implementation Indicator summ'!A:A,'Implementation Indicator summ'!B:B,"",0)</f>
        <v># functioning platforms, systems, portals or models installed and upgraded with support from WRP</v>
      </c>
      <c r="G69" s="486" t="str">
        <f>'Implementation MERL Table'!G70</f>
        <v>Baseline collection required. 
Phase 1 of IFP will include assessment of each PICT needs and gaps, including current uses as way of forecasting system/platform; whether it was functioning, current, integrated. This data is here: https://sprep.sharepoint.com/:f:/r/sites/WRPSharedFolder/Shared%20Documents/WRP%20Programme%20Delivery/Project%20Documentation/IFP%20Phase%201/Data%20collection/ICT%20audit%20(COSPPac)?csf=1&amp;web=1&amp;e=LtsCpQ Needs to be assessed and summarised as baseline</v>
      </c>
      <c r="H69" s="497" t="s">
        <v>1632</v>
      </c>
    </row>
    <row r="70" spans="2:8" ht="72.95" thickBot="1">
      <c r="B70" s="38" t="s">
        <v>745</v>
      </c>
      <c r="C70" s="34"/>
      <c r="D70" s="146" t="s">
        <v>751</v>
      </c>
      <c r="E70" s="162" t="s">
        <v>296</v>
      </c>
      <c r="F70" s="123" t="str">
        <f>_xlfn.XLOOKUP(E70,'Implementation Indicator summ'!A:A,'Implementation Indicator summ'!B:B,"",0)</f>
        <v># functioning Pacific platforms or systems assessed as meeting global standards</v>
      </c>
      <c r="G70" s="396" t="str">
        <f>'Implementation MERL Table'!G71</f>
        <v>No Pacific IFP</v>
      </c>
      <c r="H70" s="525"/>
    </row>
    <row r="71" spans="2:8" ht="92.45" customHeight="1" thickBot="1">
      <c r="B71" s="38" t="s">
        <v>745</v>
      </c>
      <c r="C71" s="34"/>
      <c r="D71" s="146" t="s">
        <v>751</v>
      </c>
      <c r="E71" s="162" t="s">
        <v>298</v>
      </c>
      <c r="F71" s="483" t="str">
        <f>_xlfn.XLOOKUP(E71,'Implementation Indicator summ'!A:A,'Implementation Indicator summ'!B:B,"",0)</f>
        <v># of NMHS with integrated forecasting systems operating at advanced maturity levels with support from WRP</v>
      </c>
      <c r="G71" s="491" t="str">
        <f>'Implementation MERL Table'!G72</f>
        <v>Baseline collection required.
Phase 1 of IFP will include a needs assessment and gaps of each PICT and whether systems are integrated and at what maturity level. Integrated Forecasting Systems Maturity Model Survey will need to be developed to assess stages of maturity.</v>
      </c>
      <c r="H71" s="534" t="s">
        <v>1633</v>
      </c>
    </row>
    <row r="72" spans="2:8" ht="58.5" thickBot="1">
      <c r="B72" s="38" t="s">
        <v>745</v>
      </c>
      <c r="C72" s="34"/>
      <c r="D72" s="196" t="s">
        <v>760</v>
      </c>
      <c r="E72" s="162" t="s">
        <v>300</v>
      </c>
      <c r="F72" s="149" t="str">
        <f>_xlfn.XLOOKUP(E72,'Implementation Indicator summ'!A:A,'Implementation Indicator summ'!B:B,"",0)</f>
        <v># functioning platforms, systems, portals or models installed and upgraded with support from WRP</v>
      </c>
      <c r="G72" s="492" t="str">
        <f>'Implementation MERL Table'!G73</f>
        <v>0 platforms, systems, portals or models installed/updated with WRP support</v>
      </c>
      <c r="H72" s="535" t="s">
        <v>1633</v>
      </c>
    </row>
    <row r="73" spans="2:8" ht="72.95" thickBot="1">
      <c r="B73" s="38" t="s">
        <v>745</v>
      </c>
      <c r="C73" s="34"/>
      <c r="D73" s="146" t="s">
        <v>765</v>
      </c>
      <c r="E73" s="162" t="s">
        <v>278</v>
      </c>
      <c r="F73" s="149" t="str">
        <f>_xlfn.XLOOKUP(E73,'Implementation Indicator summ'!A:A,'Implementation Indicator summ'!B:B,"",0)</f>
        <v># Pacific national and regional institutions receiving international designations and accreditations</v>
      </c>
      <c r="G73" s="493" t="str">
        <f>'Implementation MERL Table'!G74</f>
        <v>Baseline collection required. 
Check ICAO and WMO websites/data sources for information on which PICT national and regional aviation services are currently compliant</v>
      </c>
      <c r="H73" s="497" t="s">
        <v>1634</v>
      </c>
    </row>
    <row r="74" spans="2:8" ht="58.5" thickBot="1">
      <c r="B74" s="38" t="s">
        <v>745</v>
      </c>
      <c r="C74" s="34"/>
      <c r="D74" s="146" t="s">
        <v>765</v>
      </c>
      <c r="E74" s="162" t="s">
        <v>262</v>
      </c>
      <c r="F74" s="150" t="str">
        <f>_xlfn.XLOOKUP(E74,'Implementation Indicator summ'!A:A,'Implementation Indicator summ'!B:B,"",0)</f>
        <v># studies, diagnostic assessments/ research undertaken or data sets updated</v>
      </c>
      <c r="G74" s="401" t="str">
        <f>'Implementation MERL Table'!G75</f>
        <v>0 WRP forecasting capacity studies, diagnostic assessments/research undertaken or data sets updated with funding from WRP</v>
      </c>
      <c r="H74" s="525"/>
    </row>
    <row r="75" spans="2:8" ht="58.5" thickBot="1">
      <c r="B75" s="38" t="s">
        <v>745</v>
      </c>
      <c r="C75" s="34"/>
      <c r="D75" s="146" t="s">
        <v>765</v>
      </c>
      <c r="E75" s="162" t="s">
        <v>266</v>
      </c>
      <c r="F75" s="150" t="str">
        <f>_xlfn.XLOOKUP(E75,'Implementation Indicator summ'!A:A,'Implementation Indicator summ'!B:B,"",0)</f>
        <v># policies, regulations, SOPs, standards, and decision-support tools developed</v>
      </c>
      <c r="G75" s="401" t="str">
        <f>'Implementation MERL Table'!G76</f>
        <v>No forecasting capacity policies, regulations, SOPs, standards and decision tools developed with WRP support</v>
      </c>
      <c r="H75" s="525"/>
    </row>
    <row r="76" spans="2:8" ht="81.95" customHeight="1" thickBot="1">
      <c r="B76" s="38" t="s">
        <v>745</v>
      </c>
      <c r="C76" s="182"/>
      <c r="D76" s="146" t="s">
        <v>765</v>
      </c>
      <c r="E76" s="162" t="s">
        <v>258</v>
      </c>
      <c r="F76" s="155" t="str">
        <f>_xlfn.XLOOKUP(E76,'Implementation Indicator summ'!A:A,'Implementation Indicator summ'!B:B,"",0)</f>
        <v># of executing agency staff employed annually with funding contributions under WRP</v>
      </c>
      <c r="G76" s="488" t="str">
        <f>'Implementation MERL Table'!G77</f>
        <v>0 executing agency staff employed for forecasting with support from WRP</v>
      </c>
      <c r="H76" s="537" t="s">
        <v>1635</v>
      </c>
    </row>
    <row r="77" spans="2:8" ht="116.45" thickBot="1">
      <c r="B77" s="38" t="s">
        <v>745</v>
      </c>
      <c r="C77" s="186" t="s">
        <v>778</v>
      </c>
      <c r="D77" s="168"/>
      <c r="E77" s="161" t="s">
        <v>360</v>
      </c>
      <c r="F77" s="154" t="str">
        <f>_xlfn.XLOOKUP(E77,'Implementation Indicator summ'!A:A,'Implementation Indicator summ'!B:B,"",0)</f>
        <v xml:space="preserve">% of PICTs using Pacific Integrated Forecasting Platform (IFP) </v>
      </c>
      <c r="G77" s="399" t="str">
        <f>'Implementation MERL Table'!G78</f>
        <v>No Pacific IFP is avaiable. 
3 PICTs (Tonga, Vanuatu, Samoa) have national IFPs in place
Baseline data for national IFPs to be checked during upcoming IFP design workshop</v>
      </c>
      <c r="H77" s="528"/>
    </row>
    <row r="78" spans="2:8" ht="86.1" customHeight="1" thickBot="1">
      <c r="B78" s="38"/>
      <c r="C78" s="187"/>
      <c r="D78" s="147"/>
      <c r="E78" s="161" t="s">
        <v>362</v>
      </c>
      <c r="F78" s="156" t="str">
        <f>_xlfn.XLOOKUP(E78,'Implementation Indicator summ'!A:A,'Implementation Indicator summ'!B:B,"",0)</f>
        <v>% of ICT tools with Pacific-based system administrative support</v>
      </c>
      <c r="G78" s="490" t="str">
        <f>'Implementation MERL Table'!G79</f>
        <v>Baseline collection required - at the upcoming IFP design workshop in May where a needs assessment and gaps will be undertaken - also include current administrative support and whether it is Pacific-based; could also be integrated into needs assessment of Pacific forecasting capacity
Check also https://sprep.sharepoint.com/:f:/r/sites/WRPSharedFolder/Shared%20Documents/WRP%20Programme%20Delivery/Project%20Documentation/IFP%20Phase%201/Data%20collection/ICT%20audit%20(COSPPac)?csf=1&amp;web=1&amp;e=LtsCpQ</v>
      </c>
      <c r="H78" s="497" t="s">
        <v>1636</v>
      </c>
    </row>
    <row r="79" spans="2:8" ht="152.1" customHeight="1" thickBot="1">
      <c r="B79" s="38" t="s">
        <v>745</v>
      </c>
      <c r="C79" s="208" t="s">
        <v>785</v>
      </c>
      <c r="D79" s="147"/>
      <c r="E79" s="161" t="s">
        <v>364</v>
      </c>
      <c r="F79" s="156" t="str">
        <f>_xlfn.XLOOKUP(E79,'Implementation Indicator summ'!A:A,'Implementation Indicator summ'!B:B,"",0)</f>
        <v xml:space="preserve">% of PICTs utilising WMO Integrated Processing and Prediction System (WIPPS) products </v>
      </c>
      <c r="G79" s="490" t="str">
        <f>'Implementation MERL Table'!G80</f>
        <v>Baseline data to be confirmed - once further discussions with WMO held to confirm the data collection process and that all WRP countries are covered (only 12 WRP member PICTs listed - missing Tokelau, Palau, RMI).
https://app.powerbi.com/view?r=eyJrIjoiZWI0NDc1M2YtOGY3OS00Y2Y5LTlkM2UtY2ZmNjI3MWNjNjIyIiwidCI6ImVhYTZiZTU0LTQ2ODctNDBjNC05ODI3LWMwNDRiZDhlOGQzYyIsImMiOjl9
WIPPS products (data from 2021) - NMHS that accesses forecast products from WMCs/RSMC/RCC: 1 - Tuvalu 6%</v>
      </c>
      <c r="H79" s="497" t="s">
        <v>1637</v>
      </c>
    </row>
    <row r="80" spans="2:8" ht="87.95" customHeight="1" thickBot="1">
      <c r="B80" s="38" t="s">
        <v>745</v>
      </c>
      <c r="C80" s="208" t="s">
        <v>785</v>
      </c>
      <c r="D80" s="147"/>
      <c r="E80" s="161" t="s">
        <v>366</v>
      </c>
      <c r="F80" s="279" t="str">
        <f>_xlfn.XLOOKUP(E80,'Implementation Indicator summ'!A:A,'Implementation Indicator summ'!B:B,"",0)</f>
        <v># traditional knowledge indicators documented and correllated with contemporary forecast indicators with support from WRP</v>
      </c>
      <c r="G80" s="401" t="str">
        <f>'Implementation MERL Table'!G81</f>
        <v xml:space="preserve">Traditional Knowledge Indicators are limited in documentation not integrated with contemporary forecast indicators. </v>
      </c>
      <c r="H80" s="525"/>
    </row>
    <row r="81" spans="2:8" ht="58.5" thickBot="1">
      <c r="B81" s="38" t="s">
        <v>745</v>
      </c>
      <c r="C81" s="190" t="s">
        <v>792</v>
      </c>
      <c r="D81" s="147"/>
      <c r="E81" s="161" t="s">
        <v>368</v>
      </c>
      <c r="F81" s="126" t="str">
        <f>_xlfn.XLOOKUP(E81,'Implementation Indicator summ'!A:A,'Implementation Indicator summ'!B:B,"",0)</f>
        <v>% of Pacific NMHS undertaking warning verification for safety critical forecasts</v>
      </c>
      <c r="G81" s="499" t="str">
        <f>'Implementation MERL Table'!G82</f>
        <v>Baseline collection required - review NMHS annual reports to identify the number of warning verification reports conducted annually</v>
      </c>
      <c r="H81" s="497" t="s">
        <v>1638</v>
      </c>
    </row>
    <row r="82" spans="2:8" ht="44.1" thickBot="1">
      <c r="B82" s="38"/>
      <c r="C82" s="209"/>
      <c r="D82" s="147"/>
      <c r="E82" s="161" t="s">
        <v>370</v>
      </c>
      <c r="F82" s="156" t="str">
        <f>_xlfn.XLOOKUP(E82,'Implementation Indicator summ'!A:A,'Implementation Indicator summ'!B:B,"",0)</f>
        <v>Improved probability of detection (POD) and false alarm ratio (FAR) scores for safety critical forecasts</v>
      </c>
      <c r="G82" s="499" t="str">
        <f>'Implementation MERL Table'!G83</f>
        <v>Baseline collection required in 2028 - Insufficient PICTs undertaking warning verification to measure in Phase 1. Baseline data to be collected in 2028</v>
      </c>
      <c r="H82" s="534" t="s">
        <v>1639</v>
      </c>
    </row>
    <row r="83" spans="2:8" ht="87.6" thickBot="1">
      <c r="B83" s="25" t="s">
        <v>1640</v>
      </c>
      <c r="C83" s="5"/>
      <c r="D83" s="74"/>
      <c r="E83" s="161"/>
      <c r="F83" s="125"/>
      <c r="G83" s="14"/>
      <c r="H83" s="531"/>
    </row>
    <row r="84" spans="2:8" ht="145.5" thickBot="1">
      <c r="B84" s="42" t="s">
        <v>1640</v>
      </c>
      <c r="C84" s="210"/>
      <c r="D84" s="145" t="s">
        <v>800</v>
      </c>
      <c r="E84" s="162" t="s">
        <v>302</v>
      </c>
      <c r="F84" s="157" t="str">
        <f>_xlfn.XLOOKUP(E84,'Implementation Indicator summ'!A:A,'Implementation Indicator summ'!B:B,"",0)</f>
        <v>% (#/#) of PICTs using Regional Specialised Meteorological Centres (RSMC) guidance products across all priority hazards (where applicable)</v>
      </c>
      <c r="G84" s="489" t="str">
        <f>'Implementation MERL Table'!G85</f>
        <v>2/16 PICTs (12.5%) using RSMC guidance products across all applicable priority hazards (Samoa (3/3), Nauru (4/4)) 
2/16 PICTs (12.5%)using products across some applicable priority hazards;, Tonga (4/5), Solomon Islands (3/5))  
2/16 PICTs (12.5%) not using any RSMC products (Vanuatu (0/5), Fiji (0/3)); 
10/16 PICTS with no or only partial data recorded (Cook Islands, French Polynesia, New Caledonia, Niue, FSM, Tuvalu, Palau, PNG, Kiribati, RMI); 
Others not listed</v>
      </c>
      <c r="H84" s="538" t="s">
        <v>1641</v>
      </c>
    </row>
    <row r="85" spans="2:8" ht="116.45" thickBot="1">
      <c r="B85" s="42" t="s">
        <v>799</v>
      </c>
      <c r="C85" s="33"/>
      <c r="D85" s="146" t="s">
        <v>805</v>
      </c>
      <c r="E85" s="162" t="s">
        <v>300</v>
      </c>
      <c r="F85" s="153" t="str">
        <f>_xlfn.XLOOKUP(E85,'Implementation Indicator summ'!A:A,'Implementation Indicator summ'!B:B,"",0)</f>
        <v># functioning platforms, systems, portals or models installed and upgraded with support from WRP</v>
      </c>
      <c r="G85" s="424" t="str">
        <f>'Implementation MERL Table'!G86</f>
        <v>0 platforms, systems, portals or models installed/upgraded with WRP support. 
Baseline collection required - 3 countries currently have starlink (how many systems/models?)</v>
      </c>
      <c r="H85" s="497" t="s">
        <v>1642</v>
      </c>
    </row>
    <row r="86" spans="2:8" ht="116.45" thickBot="1">
      <c r="B86" s="42" t="s">
        <v>799</v>
      </c>
      <c r="C86" s="33"/>
      <c r="D86" s="146" t="s">
        <v>805</v>
      </c>
      <c r="E86" s="162" t="s">
        <v>304</v>
      </c>
      <c r="F86" s="151" t="str">
        <f>_xlfn.XLOOKUP(E86,'Implementation Indicator summ'!A:A,'Implementation Indicator summ'!B:B,"",0)</f>
        <v># of community and other end user education and awareness programmes delivered with support from WRP</v>
      </c>
      <c r="G86" s="424" t="str">
        <f>'Implementation MERL Table'!G87</f>
        <v>0 community and end user education and awareness programmes delivered with WRP support 
Baseline collection required - how many and types of programmes currently exist across the region?</v>
      </c>
      <c r="H86" s="497" t="s">
        <v>1643</v>
      </c>
    </row>
    <row r="87" spans="2:8" ht="116.45" thickBot="1">
      <c r="B87" s="42" t="s">
        <v>799</v>
      </c>
      <c r="C87" s="33"/>
      <c r="D87" s="146" t="s">
        <v>805</v>
      </c>
      <c r="E87" s="162" t="s">
        <v>306</v>
      </c>
      <c r="F87" s="151" t="str">
        <f>_xlfn.XLOOKUP(E87,'Implementation Indicator summ'!A:A,'Implementation Indicator summ'!B:B,"",0)</f>
        <v># of people participating in community and other end user education and awareness programmes with support from WRP</v>
      </c>
      <c r="G87" s="12" t="str">
        <f>'Implementation MERL Table'!G88</f>
        <v>0 people participating in WRP supported community and other end user education and awareness programmes</v>
      </c>
      <c r="H87" s="525"/>
    </row>
    <row r="88" spans="2:8" ht="116.45" thickBot="1">
      <c r="B88" s="42" t="s">
        <v>799</v>
      </c>
      <c r="C88" s="211"/>
      <c r="D88" s="146" t="s">
        <v>805</v>
      </c>
      <c r="E88" s="162" t="s">
        <v>308</v>
      </c>
      <c r="F88" s="152" t="str">
        <f>_xlfn.XLOOKUP(E88,'Implementation Indicator summ'!A:A,'Implementation Indicator summ'!B:B,"",0)</f>
        <v># Pacific communities or organisations providing observations and feedback to MHEWS agency</v>
      </c>
      <c r="G88" s="424" t="str">
        <f>'Implementation MERL Table'!G89</f>
        <v>Baseline collection required - research required to understand how many communities/organisations currently providing observations and feedback to MHEWS agencies</v>
      </c>
      <c r="H88" s="534" t="s">
        <v>1644</v>
      </c>
    </row>
    <row r="89" spans="2:8" ht="116.45" thickBot="1">
      <c r="B89" s="38" t="s">
        <v>799</v>
      </c>
      <c r="C89" s="186" t="s">
        <v>1645</v>
      </c>
      <c r="D89" s="148"/>
      <c r="E89" s="161" t="s">
        <v>372</v>
      </c>
      <c r="F89" s="214" t="str">
        <f>_xlfn.XLOOKUP(E89,'Implementation Indicator summ'!A:A,'Implementation Indicator summ'!B:B,"",0)</f>
        <v># community members accessing internet via satellite communication systems installed under WRP</v>
      </c>
      <c r="G89" s="492" t="str">
        <f>'Implementation MERL Table'!G90</f>
        <v>0 community members accessing internet via satellite communications systems installed by WRP
Baseline collection required- research into 2050 strategy as to the # or % of population with current access to internet (proportion is listed - Tokelau data not available)</v>
      </c>
      <c r="H89" s="535" t="s">
        <v>1646</v>
      </c>
    </row>
    <row r="90" spans="2:8" ht="72.95" thickBot="1">
      <c r="B90" s="38"/>
      <c r="C90" s="187"/>
      <c r="D90" s="148"/>
      <c r="E90" s="161" t="s">
        <v>374</v>
      </c>
      <c r="F90" s="124" t="str">
        <f>_xlfn.XLOOKUP(E90,'Implementation Indicator summ'!A:A,'Implementation Indicator summ'!B:B,"",0)</f>
        <v># participants in community-based MHEWS information exchange collectives</v>
      </c>
      <c r="G90" s="490" t="str">
        <f>'Implementation MERL Table'!G91</f>
        <v>Baseline collection required - need to firstly understand how to measure this indicator with the MHEWS TWG, then research how many information exchange collectives there currently are and how many participants are attending</v>
      </c>
      <c r="H90" s="497" t="s">
        <v>1647</v>
      </c>
    </row>
    <row r="91" spans="2:8" ht="116.45" thickBot="1">
      <c r="B91" s="38" t="s">
        <v>799</v>
      </c>
      <c r="C91" s="188" t="s">
        <v>828</v>
      </c>
      <c r="D91" s="148"/>
      <c r="E91" s="161" t="s">
        <v>376</v>
      </c>
      <c r="F91" s="151" t="str">
        <f>_xlfn.XLOOKUP(E91,'Implementation Indicator summ'!A:A,'Implementation Indicator summ'!B:B,"",0)</f>
        <v># observations and feedback to NMHS received from Pacific communities and organisations</v>
      </c>
      <c r="G91" s="490" t="str">
        <f>'Implementation MERL Table'!G92</f>
        <v>Baseline collection required - need to speak with NMHS and review annual reports to identify if/how observations and feedback from communities and organisations is being received/documented/reported on</v>
      </c>
      <c r="H91" s="497" t="s">
        <v>1648</v>
      </c>
    </row>
    <row r="92" spans="2:8" ht="116.45" thickBot="1">
      <c r="B92" s="38" t="s">
        <v>799</v>
      </c>
      <c r="C92" s="188" t="s">
        <v>828</v>
      </c>
      <c r="D92" s="148"/>
      <c r="E92" s="161" t="s">
        <v>52</v>
      </c>
      <c r="F92" s="151" t="str">
        <f>_xlfn.XLOOKUP(E92,'Implementation Indicator summ'!A:A,'Implementation Indicator summ'!B:B,"",0)</f>
        <v>% (#/#) of warnings prepared that are impact-based and location-specific</v>
      </c>
      <c r="G92" s="490" t="str">
        <f>'Implementation MERL Table'!G93</f>
        <v>Baseline collection required - calculate how many warnings are currently impact-based and location-specific</v>
      </c>
      <c r="H92" s="497" t="s">
        <v>1649</v>
      </c>
    </row>
    <row r="93" spans="2:8" ht="116.45" thickBot="1">
      <c r="B93" s="38" t="s">
        <v>799</v>
      </c>
      <c r="C93" s="188" t="s">
        <v>828</v>
      </c>
      <c r="D93" s="148"/>
      <c r="E93" s="161" t="s">
        <v>379</v>
      </c>
      <c r="F93" s="152" t="str">
        <f>_xlfn.XLOOKUP(E93,'Implementation Indicator summ'!A:A,'Implementation Indicator summ'!B:B,"",0)</f>
        <v># of Pacific NMHS that have adopted the Common Alerting Protocol (CAP)</v>
      </c>
      <c r="G93" s="402" t="str">
        <f>'Implementation MERL Table'!G94</f>
        <v>1x (Solomon Islands) completed adoption; 9x (Fiji, Kiribati, Cook Islands, PNG, Samoa, FSM, Tonga, Tuvalu, Vanuatu) under development/test mode; 2x (Nauru, Niue) not started; 2x (Palau, RMI) no data; 1x (Tokelau) not mentioned</v>
      </c>
      <c r="H93" s="525"/>
    </row>
    <row r="94" spans="2:8" ht="116.45" thickBot="1">
      <c r="B94" s="38" t="s">
        <v>799</v>
      </c>
      <c r="C94" s="188" t="s">
        <v>828</v>
      </c>
      <c r="D94" s="148"/>
      <c r="E94" s="161" t="s">
        <v>381</v>
      </c>
      <c r="F94" s="280" t="str">
        <f>_xlfn.XLOOKUP(E94,'Implementation Indicator summ'!A:A,'Implementation Indicator summ'!B:B,"",0)</f>
        <v># of communication channels through which warnings are disseminated and information exchanged with NMHSs</v>
      </c>
      <c r="G94" s="490" t="str">
        <f>'Implementation MERL Table'!G95</f>
        <v>Baseline collection required - discuss with NMHS and document the current communication channels that warnings and information are currently disseminated/exchanged</v>
      </c>
      <c r="H94" s="497" t="s">
        <v>1650</v>
      </c>
    </row>
    <row r="95" spans="2:8" ht="116.45" thickBot="1">
      <c r="B95" s="38" t="s">
        <v>799</v>
      </c>
      <c r="C95" s="188" t="s">
        <v>828</v>
      </c>
      <c r="D95" s="148"/>
      <c r="E95" s="161" t="s">
        <v>383</v>
      </c>
      <c r="F95" s="124" t="str">
        <f>_xlfn.XLOOKUP(E95,'Implementation Indicator summ'!A:A,'Implementation Indicator summ'!B:B,"",0)</f>
        <v>Usage metrics of forecasts, warnings and risk information on information dissemination systems</v>
      </c>
      <c r="G95" s="490" t="str">
        <f>'Implementation MERL Table'!G96</f>
        <v>Baseline collection required - research via current information dissemination systems the usage metric types for forecasts, warnings and risk information - to define commonly used metrics for tracking against</v>
      </c>
      <c r="H95" s="497" t="s">
        <v>1651</v>
      </c>
    </row>
    <row r="96" spans="2:8" ht="116.45" thickBot="1">
      <c r="B96" s="38" t="s">
        <v>799</v>
      </c>
      <c r="C96" s="212" t="s">
        <v>847</v>
      </c>
      <c r="D96" s="148"/>
      <c r="E96" s="161" t="s">
        <v>385</v>
      </c>
      <c r="F96" s="126" t="str">
        <f>_xlfn.XLOOKUP(E96,'Implementation Indicator summ'!A:A,'Implementation Indicator summ'!B:B,"",0)</f>
        <v>% of community and other end user education and awareness programme participants reporting increased knowledge and skills</v>
      </c>
      <c r="G96" s="402" t="str">
        <f>'Implementation MERL Table'!G97</f>
        <v>Before each training/mentoring collect data on participants self-assessed knowledge and skills</v>
      </c>
      <c r="H96" s="525"/>
    </row>
    <row r="97" spans="2:8" ht="44.1" thickBot="1">
      <c r="B97" s="38"/>
      <c r="C97" s="213"/>
      <c r="D97" s="148"/>
      <c r="E97" s="161" t="s">
        <v>387</v>
      </c>
      <c r="F97" s="178" t="str">
        <f>_xlfn.XLOOKUP(E97,'Implementation Indicator summ'!A:A,'Implementation Indicator summ'!B:B,"",0)</f>
        <v>% of MHEWS community education participants reporting increased confidence in use of knowledge and skills</v>
      </c>
      <c r="G97" s="402" t="str">
        <f>'Implementation MERL Table'!G98</f>
        <v>Before each training/mentoring collect data on participants self-assessed confidence in using their knowledge and skills</v>
      </c>
      <c r="H97" s="529"/>
    </row>
    <row r="98" spans="2:8" ht="53.45" customHeight="1" thickBot="1">
      <c r="B98" s="22" t="s">
        <v>854</v>
      </c>
      <c r="C98" s="21"/>
      <c r="D98" s="21"/>
      <c r="E98" s="144"/>
      <c r="F98" s="127"/>
      <c r="G98" s="21"/>
      <c r="H98" s="531"/>
    </row>
    <row r="99" spans="2:8" ht="72.95" thickBot="1">
      <c r="B99" s="41" t="s">
        <v>854</v>
      </c>
      <c r="C99" s="36"/>
      <c r="D99" s="179" t="s">
        <v>855</v>
      </c>
      <c r="E99" s="162" t="s">
        <v>300</v>
      </c>
      <c r="F99" s="172" t="str">
        <f>_xlfn.XLOOKUP(E99,'Implementation Indicator summ'!A:A,'Implementation Indicator summ'!B:B,"",0)</f>
        <v># functioning platforms, systems, portals or models installed and upgraded with support from WRP</v>
      </c>
      <c r="G99" s="506" t="str">
        <f>'Implementation MERL Table'!G100</f>
        <v xml:space="preserve">0 platforms, systems, portals or models installed/upgraded with WRP support. </v>
      </c>
      <c r="H99" s="528"/>
    </row>
    <row r="100" spans="2:8" ht="72.95" thickBot="1">
      <c r="B100" s="41" t="s">
        <v>854</v>
      </c>
      <c r="C100" s="33"/>
      <c r="D100" s="146" t="s">
        <v>859</v>
      </c>
      <c r="E100" s="162" t="s">
        <v>262</v>
      </c>
      <c r="F100" s="123" t="str">
        <f>_xlfn.XLOOKUP(E100,'Implementation Indicator summ'!A:A,'Implementation Indicator summ'!B:B,"",0)</f>
        <v># studies, diagnostic assessments/ research undertaken or data sets updated</v>
      </c>
      <c r="G100" s="513" t="str">
        <f>'Implementation MERL Table'!G101</f>
        <v>0 studies, diagnostic assessments/research or data sets undertaken</v>
      </c>
      <c r="H100" s="525"/>
    </row>
    <row r="101" spans="2:8" ht="72.95" thickBot="1">
      <c r="B101" s="41" t="s">
        <v>854</v>
      </c>
      <c r="C101" s="33"/>
      <c r="D101" s="146" t="s">
        <v>859</v>
      </c>
      <c r="E101" s="162" t="s">
        <v>266</v>
      </c>
      <c r="F101" s="123" t="str">
        <f>_xlfn.XLOOKUP(E101,'Implementation Indicator summ'!A:A,'Implementation Indicator summ'!B:B,"",0)</f>
        <v># policies, regulations, SOPs, standards, and decision-support tools developed</v>
      </c>
      <c r="G101" s="513" t="str">
        <f>'Implementation MERL Table'!G102</f>
        <v>0 policies, regulations, SOPs, standards and decision support tools developed with WRP support</v>
      </c>
      <c r="H101" s="525"/>
    </row>
    <row r="102" spans="2:8" ht="102" thickBot="1">
      <c r="B102" s="41" t="s">
        <v>854</v>
      </c>
      <c r="C102" s="33"/>
      <c r="D102" s="193" t="s">
        <v>862</v>
      </c>
      <c r="E102" s="162" t="s">
        <v>310</v>
      </c>
      <c r="F102" s="215" t="str">
        <f>_xlfn.XLOOKUP(E102,'Implementation Indicator summ'!A:A,'Implementation Indicator summ'!B:B,"",0)</f>
        <v># of PICTs that have reviewed roles and responsibilities for coordinating, updating, and reviewing hazard inputs into risk knowledge products with support from WRP</v>
      </c>
      <c r="G102" s="396">
        <f>'Implementation MERL Table'!G103</f>
        <v>0</v>
      </c>
      <c r="H102" s="525"/>
    </row>
    <row r="103" spans="2:8" ht="44.1" thickBot="1">
      <c r="B103" s="41"/>
      <c r="C103" s="33"/>
      <c r="D103" s="130"/>
      <c r="E103" s="162" t="s">
        <v>312</v>
      </c>
      <c r="F103" s="215" t="str">
        <f>_xlfn.XLOOKUP(E103,'Implementation Indicator summ'!A:A,'Implementation Indicator summ'!B:B,"",0)</f>
        <v># of PICTs that have reviewed roles and responsibilities for coordinating, updating, and reviewing hazard inputs into preparedness and response plans/procedures</v>
      </c>
      <c r="G103" s="396">
        <f>'Implementation MERL Table'!G104</f>
        <v>0</v>
      </c>
      <c r="H103" s="525"/>
    </row>
    <row r="104" spans="2:8" ht="102" thickBot="1">
      <c r="B104" s="41" t="s">
        <v>854</v>
      </c>
      <c r="C104" s="33"/>
      <c r="D104" s="146" t="s">
        <v>863</v>
      </c>
      <c r="E104" s="162" t="s">
        <v>314</v>
      </c>
      <c r="F104" s="215" t="str">
        <f>_xlfn.XLOOKUP(E104,'Implementation Indicator summ'!A:A,'Implementation Indicator summ'!B:B,"",0)</f>
        <v># of PICTs that have reviewed roles and responsibilities in national warning dissemination with support from WRP</v>
      </c>
      <c r="G104" s="396">
        <f>'Implementation MERL Table'!G105</f>
        <v>0</v>
      </c>
      <c r="H104" s="525"/>
    </row>
    <row r="105" spans="2:8" ht="102" thickBot="1">
      <c r="B105" s="41" t="s">
        <v>854</v>
      </c>
      <c r="C105" s="33"/>
      <c r="D105" s="146" t="s">
        <v>863</v>
      </c>
      <c r="E105" s="162" t="s">
        <v>316</v>
      </c>
      <c r="F105" s="215" t="str">
        <f>_xlfn.XLOOKUP(E105,'Implementation Indicator summ'!A:A,'Implementation Indicator summ'!B:B,"",0)</f>
        <v># interagency agreements signed between alerting authorities and warning dissemination agencies</v>
      </c>
      <c r="G105" s="396">
        <f>'Implementation MERL Table'!G106</f>
        <v>0</v>
      </c>
      <c r="H105" s="525"/>
    </row>
    <row r="106" spans="2:8" ht="102" thickBot="1">
      <c r="B106" s="41" t="s">
        <v>854</v>
      </c>
      <c r="C106" s="33"/>
      <c r="D106" s="146" t="s">
        <v>863</v>
      </c>
      <c r="E106" s="162" t="s">
        <v>266</v>
      </c>
      <c r="F106" s="123" t="str">
        <f>_xlfn.XLOOKUP(E106,'Implementation Indicator summ'!A:A,'Implementation Indicator summ'!B:B,"",0)</f>
        <v># policies, regulations, SOPs, standards, and decision-support tools developed</v>
      </c>
      <c r="G106" s="513" t="str">
        <f>'Implementation MERL Table'!G107</f>
        <v>0 policies, regulations, SOPs, standards and decision support tools developed with WRP support</v>
      </c>
      <c r="H106" s="525"/>
    </row>
    <row r="107" spans="2:8" ht="102" thickBot="1">
      <c r="B107" s="41" t="s">
        <v>854</v>
      </c>
      <c r="C107" s="33"/>
      <c r="D107" s="146" t="s">
        <v>863</v>
      </c>
      <c r="E107" s="162" t="s">
        <v>318</v>
      </c>
      <c r="F107" s="215" t="str">
        <f>_xlfn.XLOOKUP(E107,'Implementation Indicator summ'!A:A,'Implementation Indicator summ'!B:B,"",0)</f>
        <v># of coordination mechanisms strengthened or established to enhance collaboration on early warning among national or regional institutions with support from WRP</v>
      </c>
      <c r="G107" s="396">
        <f>'Implementation MERL Table'!G108</f>
        <v>0</v>
      </c>
      <c r="H107" s="525"/>
    </row>
    <row r="108" spans="2:8" ht="102" thickBot="1">
      <c r="B108" s="41" t="s">
        <v>854</v>
      </c>
      <c r="C108" s="33"/>
      <c r="D108" s="146" t="s">
        <v>863</v>
      </c>
      <c r="E108" s="162" t="s">
        <v>302</v>
      </c>
      <c r="F108" s="207" t="str">
        <f>_xlfn.XLOOKUP(E108,'Implementation Indicator summ'!A:A,'Implementation Indicator summ'!B:B,"",0)</f>
        <v>% (#/#) of PICTs using Regional Specialised Meteorological Centres (RSMC) guidance products across all priority hazards (where applicable)</v>
      </c>
      <c r="G108" s="513" t="str">
        <f>'Implementation MERL Table'!G109</f>
        <v>Baseline collection required - see compendium - further discussion with EW4ALL required to understand how data is collected and for all WRP member countries?</v>
      </c>
      <c r="H108" s="525"/>
    </row>
    <row r="109" spans="2:8" ht="102" thickBot="1">
      <c r="B109" s="41" t="s">
        <v>854</v>
      </c>
      <c r="C109" s="211"/>
      <c r="D109" s="146" t="s">
        <v>863</v>
      </c>
      <c r="E109" s="162" t="s">
        <v>260</v>
      </c>
      <c r="F109" s="192" t="str">
        <f>_xlfn.XLOOKUP(E109,'Implementation Indicator summ'!A:A,'Implementation Indicator summ'!B:B,"",0)</f>
        <v>% of WRP projects with sustainability actions identified and being implemented</v>
      </c>
      <c r="G109" s="513" t="str">
        <f>'Implementation MERL Table'!G110</f>
        <v>0 sustainability actions identfied or implemented for WRP projects</v>
      </c>
      <c r="H109" s="529"/>
    </row>
    <row r="110" spans="2:8" ht="102" thickBot="1">
      <c r="B110" s="61" t="s">
        <v>854</v>
      </c>
      <c r="C110" s="217" t="s">
        <v>870</v>
      </c>
      <c r="D110" s="216"/>
      <c r="E110" s="161" t="s">
        <v>389</v>
      </c>
      <c r="F110" s="281" t="str">
        <f>_xlfn.XLOOKUP(E110,'Implementation Indicator summ'!A:A,'Implementation Indicator summ'!B:B,"",0)</f>
        <v xml:space="preserve"># of PICTs implementing multi-stakeholder partnerships to produce multi-hazard risk information </v>
      </c>
      <c r="G110" s="399">
        <f>'Implementation MERL Table'!G111</f>
        <v>0</v>
      </c>
      <c r="H110" s="530"/>
    </row>
    <row r="111" spans="2:8" ht="29.45" thickBot="1">
      <c r="B111" s="61"/>
      <c r="C111" s="218"/>
      <c r="D111" s="148"/>
      <c r="E111" s="161" t="s">
        <v>391</v>
      </c>
      <c r="F111" s="215" t="str">
        <f>_xlfn.XLOOKUP(E111,'Implementation Indicator summ'!A:A,'Implementation Indicator summ'!B:B,"",0)</f>
        <v># of PICTs with a multi-hazard approach reflected in disaster preparedness and response plans/procedures</v>
      </c>
      <c r="G111" s="402">
        <f>'Implementation MERL Table'!G112</f>
        <v>0</v>
      </c>
      <c r="H111" s="525"/>
    </row>
    <row r="112" spans="2:8" ht="60.6" customHeight="1" thickBot="1">
      <c r="B112" s="61" t="s">
        <v>854</v>
      </c>
      <c r="C112" s="219" t="s">
        <v>871</v>
      </c>
      <c r="D112" s="148"/>
      <c r="E112" s="161" t="s">
        <v>393</v>
      </c>
      <c r="F112" s="159" t="str">
        <f>_xlfn.XLOOKUP(E112,'Implementation Indicator summ'!A:A,'Implementation Indicator summ'!B:B,"",0)</f>
        <v># of multi-hazard risk products produced</v>
      </c>
      <c r="G112" s="402">
        <f>'Implementation MERL Table'!G113</f>
        <v>0</v>
      </c>
      <c r="H112" s="525"/>
    </row>
    <row r="113" spans="2:8" ht="87.6" thickBot="1">
      <c r="B113" s="61" t="s">
        <v>854</v>
      </c>
      <c r="C113" s="220" t="s">
        <v>872</v>
      </c>
      <c r="D113" s="148"/>
      <c r="E113" s="161" t="s">
        <v>395</v>
      </c>
      <c r="F113" s="159" t="str">
        <f>_xlfn.XLOOKUP(E113,'Implementation Indicator summ'!A:A,'Implementation Indicator summ'!B:B,"",0)</f>
        <v xml:space="preserve"># PICTs with a common set of actionable messages for priority hazards developed and tested through inclusive processes and used by all government agencies </v>
      </c>
      <c r="G113" s="402">
        <f>'Implementation MERL Table'!G114</f>
        <v>0</v>
      </c>
      <c r="H113" s="525"/>
    </row>
    <row r="114" spans="2:8" ht="29.45" thickBot="1">
      <c r="B114" s="61"/>
      <c r="C114" s="187"/>
      <c r="D114" s="148"/>
      <c r="E114" s="161" t="s">
        <v>397</v>
      </c>
      <c r="F114" s="159" t="str">
        <f>_xlfn.XLOOKUP(E114,'Implementation Indicator summ'!A:A,'Implementation Indicator summ'!B:B,"",0)</f>
        <v>% of multi-hazard warnings that were disseminated by PICTs in disability accessible formats</v>
      </c>
      <c r="G114" s="402">
        <f>'Implementation MERL Table'!G115</f>
        <v>0</v>
      </c>
      <c r="H114" s="525"/>
    </row>
    <row r="115" spans="2:8" ht="87.6" thickBot="1">
      <c r="B115" s="61" t="s">
        <v>854</v>
      </c>
      <c r="C115" s="188" t="s">
        <v>873</v>
      </c>
      <c r="D115" s="148"/>
      <c r="E115" s="161" t="s">
        <v>399</v>
      </c>
      <c r="F115" s="159" t="str">
        <f>_xlfn.XLOOKUP(E115,'Implementation Indicator summ'!A:A,'Implementation Indicator summ'!B:B,"",0)</f>
        <v>% of multi-hazard warnings issued in local languages</v>
      </c>
      <c r="G115" s="402">
        <f>'Implementation MERL Table'!G116</f>
        <v>0</v>
      </c>
      <c r="H115" s="525"/>
    </row>
    <row r="116" spans="2:8" ht="87.6" thickBot="1">
      <c r="B116" s="61" t="s">
        <v>854</v>
      </c>
      <c r="C116" s="188" t="s">
        <v>873</v>
      </c>
      <c r="D116" s="148"/>
      <c r="E116" s="161" t="s">
        <v>401</v>
      </c>
      <c r="F116" s="282" t="str">
        <f>_xlfn.XLOOKUP(E116,'Implementation Indicator summ'!A:A,'Implementation Indicator summ'!B:B,"",0)</f>
        <v>% of multi-hazard warnings that integrated traditional and contemporary forecast indicators</v>
      </c>
      <c r="G116" s="13">
        <f>'Implementation MERL Table'!G117</f>
        <v>0</v>
      </c>
      <c r="H116" s="533"/>
    </row>
    <row r="117" spans="2:8" ht="15" thickBot="1">
      <c r="H117" s="50"/>
    </row>
    <row r="118" spans="2:8" ht="29.45" thickBot="1">
      <c r="E118" s="231" t="s">
        <v>104</v>
      </c>
      <c r="F118" s="339" t="s">
        <v>105</v>
      </c>
      <c r="G118" s="514" t="str">
        <f>'Headline_highlevel MERL Table'!D15</f>
        <v>Baseline collection required - to be apart of PIMS MERL</v>
      </c>
      <c r="H118" s="536" t="s">
        <v>1652</v>
      </c>
    </row>
    <row r="119" spans="2:8" ht="29.45" thickBot="1">
      <c r="E119" s="231" t="s">
        <v>112</v>
      </c>
      <c r="F119" s="341" t="s">
        <v>113</v>
      </c>
      <c r="G119" s="514" t="str">
        <f>'Headline_highlevel MERL Table'!D18</f>
        <v>Baseline collection required - as part of development of asset management information system development</v>
      </c>
      <c r="H119" s="536" t="s">
        <v>1652</v>
      </c>
    </row>
    <row r="120" spans="2:8" ht="43.5" customHeight="1" thickBot="1">
      <c r="E120" s="231" t="s">
        <v>117</v>
      </c>
      <c r="F120" s="342" t="s">
        <v>118</v>
      </c>
      <c r="G120" s="556" t="str">
        <f>'Headline_highlevel MERL Table'!D19</f>
        <v>Baseline collection required - as part of development of asset management information system development</v>
      </c>
      <c r="H120" s="245"/>
    </row>
    <row r="121" spans="2:8" ht="29.45" thickBot="1">
      <c r="E121" s="338" t="s">
        <v>121</v>
      </c>
      <c r="F121" s="343" t="s">
        <v>122</v>
      </c>
      <c r="G121" s="247" t="str">
        <f>'Headline_highlevel MERL Table'!D20</f>
        <v>Baseline collection required - as part of developing Pacific Observation Network Strategies</v>
      </c>
      <c r="H121" s="245"/>
    </row>
    <row r="122" spans="2:8" ht="102" thickBot="1">
      <c r="E122" s="231" t="s">
        <v>128</v>
      </c>
      <c r="F122" s="343" t="s">
        <v>129</v>
      </c>
      <c r="G122" s="245" t="str">
        <f>'Headline_highlevel MERL Table'!D22</f>
        <v xml:space="preserve">83% (10/12) reporting against Target G3 as at 2025
10x (Fiji, Kiribati, RMI, FSM, Nauru, Palau, Samoa, Solomon Islands, Tuvalu, Vanuatu) PICTs self-assessing against Target G3; 2x (PNG, Tonga) not reporting against Target G3; 3x (Tokelau, Niue, Cook Islands) not included on Sendai Monitor as Territories data is not collected. </v>
      </c>
      <c r="H122" s="245"/>
    </row>
    <row r="123" spans="2:8" ht="29.45" thickBot="1">
      <c r="E123" s="232" t="s">
        <v>136</v>
      </c>
      <c r="F123" s="339" t="s">
        <v>137</v>
      </c>
      <c r="G123" s="514" t="str">
        <f>'Headline_highlevel MERL Table'!D23</f>
        <v>Align with Sendai/EW4ALL data collection to get baseline</v>
      </c>
      <c r="H123" s="536" t="s">
        <v>1652</v>
      </c>
    </row>
    <row r="124" spans="2:8" ht="29.45" thickBot="1">
      <c r="E124" s="338" t="s">
        <v>139</v>
      </c>
      <c r="F124" s="343" t="s">
        <v>140</v>
      </c>
      <c r="G124" s="245">
        <f>'Headline_highlevel MERL Table'!D24</f>
        <v>0</v>
      </c>
      <c r="H124" s="245"/>
    </row>
    <row r="125" spans="2:8" ht="72.95" thickBot="1">
      <c r="E125" s="232" t="s">
        <v>143</v>
      </c>
      <c r="F125" s="344" t="s">
        <v>144</v>
      </c>
      <c r="G125" s="245" t="str">
        <f>'Headline_highlevel MERL Table'!D25</f>
        <v>23% (5/21) of PICTs providing warnings 24/7 as at  2025
(Fiji, Vanuatu, Tonga, Samoa, PNG); 3x (Kiribati, Nauru, Solomon Islands) do not provide warnings 24/7; 6x (Niue, Cook Islands, Palau, Tuvalu, FSM, RMI) no data available on website</v>
      </c>
      <c r="H125" s="245"/>
    </row>
    <row r="126" spans="2:8" ht="59.1" customHeight="1" thickBot="1">
      <c r="E126" s="231" t="s">
        <v>150</v>
      </c>
      <c r="F126" s="345" t="s">
        <v>151</v>
      </c>
      <c r="G126" s="514" t="str">
        <f>'Headline_highlevel MERL Table'!D26</f>
        <v>Baseline collection required - apart of developing observation network strategies; also see compendium - seeking regional report from WIGOS database</v>
      </c>
      <c r="H126" s="536" t="s">
        <v>1652</v>
      </c>
    </row>
    <row r="127" spans="2:8" ht="29.45" thickBot="1">
      <c r="E127" s="232" t="s">
        <v>154</v>
      </c>
      <c r="F127" s="342" t="s">
        <v>155</v>
      </c>
      <c r="G127" s="245" t="str">
        <f>'Headline_highlevel MERL Table'!D27</f>
        <v>Baseline subject to  understanding how EW4ALL collect and share.</v>
      </c>
      <c r="H127" s="245"/>
    </row>
    <row r="128" spans="2:8" ht="44.1" thickBot="1">
      <c r="E128" s="231" t="s">
        <v>160</v>
      </c>
      <c r="F128" s="339" t="s">
        <v>161</v>
      </c>
      <c r="G128" s="514" t="str">
        <f>'Headline_highlevel MERL Table'!D28</f>
        <v>Baseline collection required - seek what available data COSPPac currently has (Star rating)</v>
      </c>
      <c r="H128" s="536" t="s">
        <v>1653</v>
      </c>
    </row>
    <row r="129" spans="5:8" ht="29.45" thickBot="1">
      <c r="E129" s="232" t="s">
        <v>166</v>
      </c>
      <c r="F129" s="339" t="s">
        <v>167</v>
      </c>
      <c r="G129" s="245" t="str">
        <f>'Headline_highlevel MERL Table'!D29</f>
        <v>Baseline subject to revised implementation plan</v>
      </c>
      <c r="H129" s="245"/>
    </row>
    <row r="130" spans="5:8" ht="102" thickBot="1">
      <c r="E130" s="231" t="s">
        <v>172</v>
      </c>
      <c r="F130" s="342" t="s">
        <v>173</v>
      </c>
      <c r="G130" s="514" t="str">
        <f>'Headline_highlevel MERL Table'!D30</f>
        <v>Presently after-action reviews are barely documented and if they are, they are not publicly published. Some are available on reliefweb.</v>
      </c>
      <c r="H130" s="536" t="s">
        <v>1654</v>
      </c>
    </row>
    <row r="131" spans="5:8" ht="159.94999999999999" thickBot="1">
      <c r="E131" s="231" t="s">
        <v>177</v>
      </c>
      <c r="F131" s="346" t="s">
        <v>1655</v>
      </c>
      <c r="G131" s="245" t="str">
        <f>'Headline_highlevel MERL Table'!D31</f>
        <v>9 PICTs self-assessed as at 2024: 
0 PICTs assessed as comprehensive
3 PICTs assessed as substantial (Palau 0.70, Tuvalu 0.74, Vanuatu, 0.70)
5 PICTs assessed as moderate (Fiji 0.46, RMI 0.39, FSM 0.40, Nauru 0.38, Solomon Islands 0.30)
1 PICT assessed as limited (Samoa 0.25)
3 PICTs (Kiribati, PNG, Tonga) without self assessment displayed
3 territories (Tokelau, Niue, Cook Islands) that are not captured on the Sendai Monitor</v>
      </c>
      <c r="H131" s="245"/>
    </row>
    <row r="132" spans="5:8" ht="87.6" thickBot="1">
      <c r="E132" s="348" t="s">
        <v>186</v>
      </c>
      <c r="F132" s="349" t="s">
        <v>187</v>
      </c>
      <c r="G132" s="518" t="str">
        <f>'Headline_highlevel MERL Table'!D33</f>
        <v>43.52 average annual deaths and missing people attributed to disasters, per 100,000 population over 2015-2024 (10x PICTs - Fiji 1.2, Kiribati 20, RMI 5.6, FSM 2.1, Nauru 1.1, PNG 0.12, Samoa 11, Solomon Islands 0.64, Tonga 0.76, Vanuatu 1); 2x PICTs (Palau, Tuvalu) not reporting any data; 3x PICTs (Cook Islands, Tokelau, Niue) not captured on Sendai.</v>
      </c>
      <c r="H132" s="245"/>
    </row>
    <row r="133" spans="5:8" ht="87.6" thickBot="1">
      <c r="E133" s="348" t="s">
        <v>192</v>
      </c>
      <c r="F133" s="339" t="s">
        <v>193</v>
      </c>
      <c r="G133" s="518" t="str">
        <f>'Headline_highlevel MERL Table'!D34</f>
        <v>175,944 average annual affected people in PICTs attributed to disasters per 100,000 population over 2015-2024 (12x PICTs - Fiji 15,382; Kiribati 605, RMI 45,985; FSM 6,731; Nauru 2,577; Palau 50,612; PNG 12; Samoa 575; Solomon Islands 9,276; Tonga 13,422; Tuvalu 15,510; Vanuatu 15,257) 3x PICTs (Tokelau, Cook Islands, Niue) no data available on website</v>
      </c>
      <c r="H133" s="245"/>
    </row>
    <row r="134" spans="5:8" ht="102" thickBot="1">
      <c r="E134" s="348" t="s">
        <v>198</v>
      </c>
      <c r="F134" s="339" t="s">
        <v>199</v>
      </c>
      <c r="G134" s="518" t="str">
        <f>'Headline_highlevel MERL Table'!D35</f>
        <v>1,898,986 average annual number of people in PICTs whose livelihoods were disrupted or destroyed due to disasters over 2015-2024 (12x PICTs - Fiji 969,209; Kiribati 2,736; RMI 140,557; FSM 32,960; Nauru 1,139; Palau 31,000; PNG 250; Samoa 62; Solomon Islands 464,635; Tonga 80,000; Tuvalu 8,152; Vanuatu 168,286) 3x PICTs (Tokelau, Cook Islands, Niue) no data available on website</v>
      </c>
      <c r="H134" s="245"/>
    </row>
    <row r="135" spans="5:8" ht="29.45" thickBot="1">
      <c r="E135" s="348" t="s">
        <v>204</v>
      </c>
      <c r="F135" s="339" t="s">
        <v>205</v>
      </c>
      <c r="G135" s="518" t="e" vm="3">
        <f>'Headline_highlevel MERL Table'!D36</f>
        <v>#VALUE!</v>
      </c>
      <c r="H135" s="245"/>
    </row>
    <row r="136" spans="5:8" ht="15" thickBot="1">
      <c r="E136" s="348" t="s">
        <v>210</v>
      </c>
      <c r="F136" s="350" t="s">
        <v>211</v>
      </c>
      <c r="G136" s="518">
        <f>'Headline_highlevel MERL Table'!D37</f>
        <v>0</v>
      </c>
      <c r="H136" s="245"/>
    </row>
    <row r="137" spans="5:8" ht="29.45" thickBot="1">
      <c r="E137" s="348" t="s">
        <v>215</v>
      </c>
      <c r="F137" s="351" t="s">
        <v>216</v>
      </c>
      <c r="G137" s="518">
        <f>'Headline_highlevel MERL Table'!D38</f>
        <v>0</v>
      </c>
      <c r="H137" s="245"/>
    </row>
    <row r="138" spans="5:8" ht="29.45" thickBot="1">
      <c r="E138" s="352" t="s">
        <v>220</v>
      </c>
      <c r="F138" s="339" t="s">
        <v>221</v>
      </c>
      <c r="G138" s="518" t="str">
        <f>'Headline_highlevel MERL Table'!D39</f>
        <v>0 beneficiaries from WRP activities as at 2024</v>
      </c>
      <c r="H138" s="245"/>
    </row>
    <row r="139" spans="5:8" ht="29.45" thickBot="1">
      <c r="E139" s="348" t="s">
        <v>225</v>
      </c>
      <c r="F139" s="343" t="s">
        <v>226</v>
      </c>
      <c r="G139" s="518" t="str">
        <f>'Headline_highlevel MERL Table'!D40</f>
        <v>10 PICTs as at 2024 (Fiji, Kiribati, RMI, FSM, Nauru, Palau, Samoa, Solomon Islands, Tuvalu, Vanuatu (2024)</v>
      </c>
      <c r="H139" s="245"/>
    </row>
    <row r="140" spans="5:8" ht="189" thickBot="1">
      <c r="E140" s="348" t="s">
        <v>231</v>
      </c>
      <c r="F140" s="353" t="s">
        <v>232</v>
      </c>
      <c r="G140" s="518" t="str">
        <f>'Headline_highlevel MERL Table'!D41</f>
        <v>Average: 0.672 (10 PICTs) as at 2024, range 0.36-0.92
Fiji: 0.79 (2024)
Kiribati: 0.59 (2024)
Marshall Islands: 0.74 (2024)
FSM: 0.36 (2024)
Nauru: 0.84 (2024)
Palau: 0.86 (2024)
PNG: N/A
Samoa: 0.41 (2024)
Solomon Islands: 0.45 (2024)
Tonga: N/A
Tuvalu: 0.92 (2024)
Vanuatu: 0.76 (2024)</v>
      </c>
      <c r="H140" s="245"/>
    </row>
    <row r="141" spans="5:8" ht="58.5" thickBot="1">
      <c r="E141" s="348" t="s">
        <v>236</v>
      </c>
      <c r="F141" s="343" t="s">
        <v>237</v>
      </c>
      <c r="G141" s="518" t="str">
        <f>'Headline_highlevel MERL Table'!D42</f>
        <v>Average of 6 PICTs in 2025: 1.83, range 1 - 3
Fiji - 3
Kiribati, Samoa, Tonga - 2
Solomon Islands, Vanuatu - 1</v>
      </c>
      <c r="H141" s="245"/>
    </row>
    <row r="142" spans="5:8" ht="44.1" thickBot="1">
      <c r="E142" s="348" t="s">
        <v>240</v>
      </c>
      <c r="F142" s="339" t="s">
        <v>241</v>
      </c>
      <c r="G142" s="523" t="str">
        <f>'Headline_highlevel MERL Table'!D43</f>
        <v xml:space="preserve">Baseline collection required - as part of the Asset Management Information System </v>
      </c>
      <c r="H142" s="536" t="s">
        <v>1656</v>
      </c>
    </row>
    <row r="143" spans="5:8" ht="15" thickBot="1">
      <c r="E143" s="348" t="s">
        <v>244</v>
      </c>
      <c r="F143" s="350" t="s">
        <v>245</v>
      </c>
      <c r="G143" s="518">
        <f>'Headline_highlevel MERL Table'!D44</f>
        <v>0</v>
      </c>
      <c r="H143" s="245"/>
    </row>
  </sheetData>
  <autoFilter ref="B4:F4" xr:uid="{B5997D02-DF1F-4DD3-A37B-0FA220BC1F70}">
    <filterColumn colId="3" showButton="0"/>
  </autoFilter>
  <mergeCells count="2">
    <mergeCell ref="E4:F4"/>
    <mergeCell ref="C1:K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B93D4149CF1F4A82E5E3E1C517E5E7" ma:contentTypeVersion="13" ma:contentTypeDescription="Create a new document." ma:contentTypeScope="" ma:versionID="904c9dd9c76d3fef821c557f06e0fbe4">
  <xsd:schema xmlns:xsd="http://www.w3.org/2001/XMLSchema" xmlns:xs="http://www.w3.org/2001/XMLSchema" xmlns:p="http://schemas.microsoft.com/office/2006/metadata/properties" xmlns:ns2="5c9379e0-c8fe-4c72-bd8d-06eab88b1c4d" xmlns:ns3="4600bc44-2015-4da8-875d-07b815e122b5" targetNamespace="http://schemas.microsoft.com/office/2006/metadata/properties" ma:root="true" ma:fieldsID="aafbc98863ba80b3baa83296633182b2" ns2:_="" ns3:_="">
    <xsd:import namespace="5c9379e0-c8fe-4c72-bd8d-06eab88b1c4d"/>
    <xsd:import namespace="4600bc44-2015-4da8-875d-07b815e122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379e0-c8fe-4c72-bd8d-06eab88b1c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926c1b7-6265-4b08-9951-3c22af25e65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00bc44-2015-4da8-875d-07b815e122b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10c851-c325-4e55-9a04-b815e3608e32}" ma:internalName="TaxCatchAll" ma:showField="CatchAllData" ma:web="4600bc44-2015-4da8-875d-07b815e12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00bc44-2015-4da8-875d-07b815e122b5" xsi:nil="true"/>
    <lcf76f155ced4ddcb4097134ff3c332f xmlns="5c9379e0-c8fe-4c72-bd8d-06eab88b1c4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128E57-3E2C-46A8-ADAD-C812B4C63772}"/>
</file>

<file path=customXml/itemProps2.xml><?xml version="1.0" encoding="utf-8"?>
<ds:datastoreItem xmlns:ds="http://schemas.openxmlformats.org/officeDocument/2006/customXml" ds:itemID="{B434345D-00C7-4F40-9FAD-80413A4CD938}"/>
</file>

<file path=customXml/itemProps3.xml><?xml version="1.0" encoding="utf-8"?>
<ds:datastoreItem xmlns:ds="http://schemas.openxmlformats.org/officeDocument/2006/customXml" ds:itemID="{290F066F-8348-4D17-A3DD-3549051AE3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Cherry</dc:creator>
  <cp:keywords/>
  <dc:description/>
  <cp:lastModifiedBy/>
  <cp:revision/>
  <dcterms:created xsi:type="dcterms:W3CDTF">2025-05-29T00:13:17Z</dcterms:created>
  <dcterms:modified xsi:type="dcterms:W3CDTF">2026-05-20T10:13:13Z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0x01010061B93D4149CF1F4A82E5E3E1C517E5E7</vt:lpwstr>
  </property>
  <property fmtid="{D5CDD505-2E9C-101B-9397-08002B2CF9AE}" pid="3" name="MediaServiceImageTags">
    <vt:lpwstr/>
  </property>
</Properties>
</file>